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\Documents\budget\2019-2020 BUDGET\"/>
    </mc:Choice>
  </mc:AlternateContent>
  <bookViews>
    <workbookView xWindow="-312" yWindow="1560" windowWidth="19440" windowHeight="8436" activeTab="1"/>
  </bookViews>
  <sheets>
    <sheet name="ARICK10" sheetId="1" r:id="rId1"/>
    <sheet name="ARICK 43" sheetId="2" r:id="rId2"/>
    <sheet name="ARICK 21" sheetId="3" r:id="rId3"/>
    <sheet name="ARICK 18" sheetId="4" r:id="rId4"/>
    <sheet name="ARICK 23" sheetId="5" r:id="rId5"/>
    <sheet name="ARICK 72" sheetId="6" r:id="rId6"/>
  </sheets>
  <definedNames>
    <definedName name="_xlnm.Print_Area" localSheetId="4">'ARICK 23'!$A$1:$L$34</definedName>
    <definedName name="_xlnm.Print_Area" localSheetId="1">'ARICK 43'!$A$1:$P$34</definedName>
    <definedName name="_xlnm.Print_Area" localSheetId="0">ARICK10!$A$1:$Y$420</definedName>
    <definedName name="_xlnm.Print_Titles" localSheetId="2">'ARICK 21'!$I:$N,'ARICK 21'!$7:$9</definedName>
    <definedName name="_xlnm.Print_Titles" localSheetId="0">ARICK10!$K:$W,ARICK10!$3:$6</definedName>
  </definedNames>
  <calcPr calcId="152511"/>
</workbook>
</file>

<file path=xl/calcChain.xml><?xml version="1.0" encoding="utf-8"?>
<calcChain xmlns="http://schemas.openxmlformats.org/spreadsheetml/2006/main">
  <c r="Y412" i="1" l="1"/>
  <c r="Y56" i="1"/>
  <c r="Y57" i="1" s="1"/>
  <c r="Y414" i="1" l="1"/>
  <c r="E15" i="4"/>
  <c r="G15" i="4"/>
  <c r="I15" i="4"/>
  <c r="E17" i="4"/>
  <c r="E34" i="4" s="1"/>
  <c r="G10" i="4" s="1"/>
  <c r="G17" i="4" s="1"/>
  <c r="G34" i="4" s="1"/>
  <c r="I10" i="4" s="1"/>
  <c r="I17" i="4" s="1"/>
  <c r="I34" i="4" s="1"/>
  <c r="E32" i="4"/>
  <c r="G32" i="4"/>
  <c r="I32" i="4"/>
  <c r="N23" i="6" l="1"/>
  <c r="M18" i="2"/>
  <c r="M23" i="6"/>
  <c r="L23" i="6"/>
  <c r="K23" i="6"/>
  <c r="J23" i="6"/>
  <c r="I23" i="6"/>
  <c r="G23" i="6"/>
  <c r="E23" i="6"/>
  <c r="C23" i="6"/>
  <c r="N16" i="6"/>
  <c r="M16" i="6"/>
  <c r="L16" i="6"/>
  <c r="K16" i="6"/>
  <c r="J16" i="6"/>
  <c r="G16" i="6"/>
  <c r="E16" i="6"/>
  <c r="C16" i="6"/>
  <c r="C18" i="6" s="1"/>
  <c r="C25" i="6" s="1"/>
  <c r="E11" i="6" s="1"/>
  <c r="E18" i="6" s="1"/>
  <c r="E25" i="6" s="1"/>
  <c r="G11" i="6" s="1"/>
  <c r="G18" i="6" l="1"/>
  <c r="G25" i="6" s="1"/>
  <c r="I11" i="6" s="1"/>
  <c r="I18" i="6" s="1"/>
  <c r="I25" i="6" s="1"/>
  <c r="J11" i="6" s="1"/>
  <c r="J18" i="6" s="1"/>
  <c r="J25" i="6" s="1"/>
  <c r="K11" i="6" s="1"/>
  <c r="K18" i="6" s="1"/>
  <c r="K25" i="6" s="1"/>
  <c r="L11" i="6" s="1"/>
  <c r="L18" i="6" s="1"/>
  <c r="L25" i="6" s="1"/>
  <c r="N11" i="6" s="1"/>
  <c r="N18" i="6" s="1"/>
  <c r="N25" i="6" s="1"/>
  <c r="M11" i="6" l="1"/>
  <c r="M18" i="6" s="1"/>
  <c r="M25" i="6" s="1"/>
  <c r="L21" i="5"/>
  <c r="K21" i="5"/>
  <c r="J21" i="5"/>
  <c r="I21" i="5"/>
  <c r="H21" i="5"/>
  <c r="G21" i="5"/>
  <c r="F21" i="5"/>
  <c r="E21" i="5"/>
  <c r="D21" i="5"/>
  <c r="L15" i="5"/>
  <c r="J15" i="5"/>
  <c r="I15" i="5"/>
  <c r="H15" i="5"/>
  <c r="G15" i="5"/>
  <c r="F15" i="5"/>
  <c r="E15" i="5"/>
  <c r="D15" i="5"/>
  <c r="D17" i="5" s="1"/>
  <c r="D23" i="5" s="1"/>
  <c r="E11" i="5" s="1"/>
  <c r="E17" i="5" l="1"/>
  <c r="E23" i="5" s="1"/>
  <c r="F11" i="5" s="1"/>
  <c r="F17" i="5" s="1"/>
  <c r="F23" i="5" s="1"/>
  <c r="G11" i="5" s="1"/>
  <c r="G17" i="5" s="1"/>
  <c r="G23" i="5" s="1"/>
  <c r="H11" i="5" s="1"/>
  <c r="H17" i="5" s="1"/>
  <c r="H23" i="5" s="1"/>
  <c r="J11" i="5" s="1"/>
  <c r="J17" i="5" s="1"/>
  <c r="J23" i="5" s="1"/>
  <c r="K17" i="5"/>
  <c r="K23" i="5" s="1"/>
  <c r="L17" i="5" s="1"/>
  <c r="L23" i="5" s="1"/>
  <c r="I11" i="5" l="1"/>
  <c r="I17" i="5" s="1"/>
  <c r="I23" i="5" s="1"/>
  <c r="U32" i="4"/>
  <c r="S32" i="4"/>
  <c r="Q32" i="4"/>
  <c r="O32" i="4"/>
  <c r="M32" i="4"/>
  <c r="K32" i="4"/>
  <c r="U15" i="4"/>
  <c r="S15" i="4"/>
  <c r="O15" i="4"/>
  <c r="M15" i="4"/>
  <c r="K15" i="4"/>
  <c r="K10" i="4" l="1"/>
  <c r="K17" i="4" s="1"/>
  <c r="K34" i="4" s="1"/>
  <c r="M10" i="4" s="1"/>
  <c r="M17" i="4" s="1"/>
  <c r="M34" i="4" s="1"/>
  <c r="O10" i="4" s="1"/>
  <c r="O17" i="4" s="1"/>
  <c r="O34" i="4" s="1"/>
  <c r="S34" i="4" s="1"/>
  <c r="U17" i="4" s="1"/>
  <c r="U34" i="4" s="1"/>
  <c r="Q17" i="4" l="1"/>
  <c r="Q34" i="4" s="1"/>
  <c r="Q15" i="4"/>
  <c r="N49" i="3" l="1"/>
  <c r="M49" i="3"/>
  <c r="L49" i="3"/>
  <c r="K49" i="3"/>
  <c r="J49" i="3"/>
  <c r="I49" i="3"/>
  <c r="H49" i="3"/>
  <c r="F49" i="3"/>
  <c r="D49" i="3"/>
  <c r="N25" i="3"/>
  <c r="M25" i="3"/>
  <c r="L25" i="3"/>
  <c r="K25" i="3"/>
  <c r="J25" i="3"/>
  <c r="I25" i="3"/>
  <c r="H25" i="3"/>
  <c r="F25" i="3"/>
  <c r="D25" i="3"/>
  <c r="D27" i="3" s="1"/>
  <c r="D50" i="3" s="1"/>
  <c r="F10" i="3" s="1"/>
  <c r="F27" i="3" s="1"/>
  <c r="F50" i="3" l="1"/>
  <c r="H10" i="3" s="1"/>
  <c r="H27" i="3" s="1"/>
  <c r="H50" i="3" s="1"/>
  <c r="I10" i="3" s="1"/>
  <c r="I27" i="3" s="1"/>
  <c r="I50" i="3" s="1"/>
  <c r="J10" i="3" s="1"/>
  <c r="J27" i="3" s="1"/>
  <c r="J50" i="3" s="1"/>
  <c r="K10" i="3" s="1"/>
  <c r="K27" i="3" s="1"/>
  <c r="K50" i="3" s="1"/>
  <c r="L50" i="3"/>
  <c r="M10" i="3" s="1"/>
  <c r="M27" i="3" s="1"/>
  <c r="M50" i="3" s="1"/>
  <c r="N27" i="3" s="1"/>
  <c r="N50" i="3" s="1"/>
  <c r="P32" i="2"/>
  <c r="N32" i="2"/>
  <c r="M32" i="2"/>
  <c r="L32" i="2"/>
  <c r="K32" i="2"/>
  <c r="J32" i="2"/>
  <c r="H32" i="2"/>
  <c r="F32" i="2"/>
  <c r="D32" i="2"/>
  <c r="D18" i="2"/>
  <c r="D34" i="2" s="1"/>
  <c r="F12" i="2" s="1"/>
  <c r="F18" i="2" l="1"/>
  <c r="F34" i="2" s="1"/>
  <c r="H12" i="2" s="1"/>
  <c r="H18" i="2" s="1"/>
  <c r="H34" i="2" s="1"/>
  <c r="J12" i="2" s="1"/>
  <c r="J18" i="2" s="1"/>
  <c r="J34" i="2" s="1"/>
  <c r="K12" i="2" s="1"/>
  <c r="K18" i="2" s="1"/>
  <c r="K34" i="2" s="1"/>
  <c r="L12" i="2" s="1"/>
  <c r="L18" i="2" s="1"/>
  <c r="L34" i="2" s="1"/>
  <c r="M12" i="2" s="1"/>
  <c r="M20" i="2" s="1"/>
  <c r="M34" i="2"/>
  <c r="N12" i="2" s="1"/>
  <c r="W412" i="1"/>
  <c r="W56" i="1"/>
  <c r="W57" i="1" s="1"/>
  <c r="N18" i="2" l="1"/>
  <c r="N34" i="2" s="1"/>
  <c r="P18" i="2" s="1"/>
  <c r="W414" i="1"/>
  <c r="S412" i="1"/>
  <c r="N20" i="2" l="1"/>
  <c r="P34" i="2"/>
  <c r="P20" i="2"/>
  <c r="U412" i="1"/>
  <c r="U56" i="1"/>
  <c r="O56" i="1" l="1"/>
  <c r="O412" i="1"/>
  <c r="S56" i="1"/>
  <c r="Q412" i="1" l="1"/>
  <c r="Q56" i="1"/>
  <c r="M56" i="1" l="1"/>
  <c r="K56" i="1"/>
  <c r="I412" i="1"/>
  <c r="M412" i="1"/>
  <c r="K412" i="1"/>
  <c r="I56" i="1"/>
  <c r="E412" i="1" l="1"/>
  <c r="E56" i="1"/>
  <c r="E57" i="1" s="1"/>
  <c r="G412" i="1"/>
  <c r="G56" i="1"/>
  <c r="E414" i="1" l="1"/>
  <c r="G8" i="1" s="1"/>
  <c r="G57" i="1" s="1"/>
  <c r="G414" i="1" s="1"/>
  <c r="I8" i="1" l="1"/>
  <c r="I57" i="1" s="1"/>
  <c r="I414" i="1" s="1"/>
  <c r="K8" i="1" l="1"/>
  <c r="K57" i="1" s="1"/>
  <c r="K414" i="1" s="1"/>
  <c r="M8" i="1" l="1"/>
  <c r="M57" i="1" s="1"/>
  <c r="M414" i="1" s="1"/>
  <c r="O57" i="1" l="1"/>
  <c r="O414" i="1" s="1"/>
  <c r="S8" i="1" l="1"/>
  <c r="S57" i="1" s="1"/>
  <c r="S414" i="1" s="1"/>
  <c r="Q8" i="1"/>
  <c r="Q57" i="1" s="1"/>
  <c r="Q414" i="1" s="1"/>
  <c r="U57" i="1" l="1"/>
  <c r="U414" i="1" s="1"/>
</calcChain>
</file>

<file path=xl/sharedStrings.xml><?xml version="1.0" encoding="utf-8"?>
<sst xmlns="http://schemas.openxmlformats.org/spreadsheetml/2006/main" count="1792" uniqueCount="977">
  <si>
    <t>10-000-00-0000-1110-000-0000</t>
  </si>
  <si>
    <t>Property Taxes</t>
  </si>
  <si>
    <t>10-000-00-0000-1120-000-0000</t>
  </si>
  <si>
    <t>Specific Ownership</t>
  </si>
  <si>
    <t>10-000-00-0000-1140-000-0000</t>
  </si>
  <si>
    <t>Delinq Pen/int on Taxes</t>
  </si>
  <si>
    <t>10-000-00-0000-1510-000-0000</t>
  </si>
  <si>
    <t>10-000-00-0000-1513-000-0000</t>
  </si>
  <si>
    <t>Interest on Colotrust</t>
  </si>
  <si>
    <t>10-000-00-0000-1514-000-0000</t>
  </si>
  <si>
    <t>Interest on Colotrust +</t>
  </si>
  <si>
    <t>10-000-00-0000-1515-000-0000</t>
  </si>
  <si>
    <t>Interest on Citizens Mm</t>
  </si>
  <si>
    <t>10-000-00-0000-1516-000-0000</t>
  </si>
  <si>
    <t>Interest on Certificate of Deposit</t>
  </si>
  <si>
    <t>10-000-00-0000-1790-000-0000</t>
  </si>
  <si>
    <t>Vocational Supplies</t>
  </si>
  <si>
    <t>10-000-00-0000-1910-000-0000</t>
  </si>
  <si>
    <t>Utilities</t>
  </si>
  <si>
    <t>10-000-00-0000-1920-000-0000</t>
  </si>
  <si>
    <t>E-Rate Revenue</t>
  </si>
  <si>
    <t>10-000-00-0000-1990-000-0000</t>
  </si>
  <si>
    <t>Other Income</t>
  </si>
  <si>
    <t>10-000-00-0000-1991-000-0000</t>
  </si>
  <si>
    <t>Housing - Rent</t>
  </si>
  <si>
    <t>10-000-00-0000-1992-000-0000</t>
  </si>
  <si>
    <t>Health Ins Reimbursed</t>
  </si>
  <si>
    <t>10-000-00-0000-2010-000-0000</t>
  </si>
  <si>
    <t>Mineral Leases</t>
  </si>
  <si>
    <t>10-000-00-0000-3000-000-3140</t>
  </si>
  <si>
    <t>English Language Proficiency Act</t>
  </si>
  <si>
    <t>10-000-00-0000-3000-000-3160</t>
  </si>
  <si>
    <t>Transportation</t>
  </si>
  <si>
    <t>10-000-00-0000-3010-000-3120</t>
  </si>
  <si>
    <t>Vocational Education</t>
  </si>
  <si>
    <t>10-000-00-0000-3110-000-3110</t>
  </si>
  <si>
    <t>Equalization</t>
  </si>
  <si>
    <t>10-000-00-0000-3951-000-3130</t>
  </si>
  <si>
    <t>E.C.E.A. BOCES</t>
  </si>
  <si>
    <t>10-000-00-0000-3951-000-3150</t>
  </si>
  <si>
    <t>Gifted/Talented ECEA</t>
  </si>
  <si>
    <t>10-000-00-0000-3951-000-3204</t>
  </si>
  <si>
    <t>BOCES Pass-Through HB12-1345 Funds</t>
  </si>
  <si>
    <t>Race to the Top</t>
  </si>
  <si>
    <t>10-000-00-0000-4020-000-4358</t>
  </si>
  <si>
    <t>Reap Srsa Federal</t>
  </si>
  <si>
    <t>10-000-00-0000-4951-000-4010</t>
  </si>
  <si>
    <t>Revenue - Title I</t>
  </si>
  <si>
    <t>10-000-00-0000-4951-000-5048</t>
  </si>
  <si>
    <t>BOCES Pass-Through Perkins</t>
  </si>
  <si>
    <t>10-000-00-0000-5216-000-0000</t>
  </si>
  <si>
    <t>Transfer to Capital Reserve Fund</t>
  </si>
  <si>
    <t>10-000-00-0000-5618-000-0000</t>
  </si>
  <si>
    <t>Allocation to Ins Reserve</t>
  </si>
  <si>
    <t>Transfer to Food Service Fund</t>
  </si>
  <si>
    <t>10-500-00-0070-0110-202-3150</t>
  </si>
  <si>
    <t>Gift/Talented ECEA</t>
  </si>
  <si>
    <t>10-500-00-0070-0200-202-3150</t>
  </si>
  <si>
    <t>10-500-00-0200-0110-201-0000</t>
  </si>
  <si>
    <t>HS Art Salary Reg</t>
  </si>
  <si>
    <t>10-500-00-0200-0120-204-0000</t>
  </si>
  <si>
    <t>HS Art Salary Sub</t>
  </si>
  <si>
    <t>10-500-00-0200-0200-201-0000</t>
  </si>
  <si>
    <t>HS Art Benefits Reg</t>
  </si>
  <si>
    <t>10-500-00-0200-0200-204-0000</t>
  </si>
  <si>
    <t>HS Art Benefits Sub</t>
  </si>
  <si>
    <t>10-500-00-0200-0600-000-0000</t>
  </si>
  <si>
    <t>HS Art Supplies</t>
  </si>
  <si>
    <t>10-500-00-0830-0110-201-0000</t>
  </si>
  <si>
    <t>HS Physical Ed Salary</t>
  </si>
  <si>
    <t>10-500-00-0830-0120-204-0000</t>
  </si>
  <si>
    <t>10-500-00-0830-0200-201-0000</t>
  </si>
  <si>
    <t>HS Physical Ed Benefits</t>
  </si>
  <si>
    <t>10-500-00-0830-0200-204-0000</t>
  </si>
  <si>
    <t>10-500-00-0830-0600-000-0000</t>
  </si>
  <si>
    <t>HS Physical Ed Supplies</t>
  </si>
  <si>
    <t>10-500-00-1200-0110-201-0000</t>
  </si>
  <si>
    <t>HS Music Salary Reg</t>
  </si>
  <si>
    <t>10-500-00-1200-0120-204-0000</t>
  </si>
  <si>
    <t>HS Music Salary Sub</t>
  </si>
  <si>
    <t>10-500-00-1200-0200-201-0000</t>
  </si>
  <si>
    <t>HS Music Benefits Reg</t>
  </si>
  <si>
    <t>10-500-00-1200-0200-204-0000</t>
  </si>
  <si>
    <t>HS Music Benefits Sub</t>
  </si>
  <si>
    <t>10-500-00-1200-0600-000-0000</t>
  </si>
  <si>
    <t>HS Music Supplies</t>
  </si>
  <si>
    <t>10-500-00-1700-0110-202-3130</t>
  </si>
  <si>
    <t>HS Special Ed Salary</t>
  </si>
  <si>
    <t>10-500-00-1700-0120-204-0000</t>
  </si>
  <si>
    <t>10-500-00-1700-0200-202-0000</t>
  </si>
  <si>
    <t>Hs Special Ed Benefits Reg</t>
  </si>
  <si>
    <t>10-500-00-1700-0200-202-3130</t>
  </si>
  <si>
    <t>10-500-00-1700-0200-204-0000</t>
  </si>
  <si>
    <t>HS Special Ed Benefits</t>
  </si>
  <si>
    <t>10-500-00-1790-0120-204-0000</t>
  </si>
  <si>
    <t>HS Title 1 Salary Sub</t>
  </si>
  <si>
    <t>10-500-00-1790-0200-204-0000</t>
  </si>
  <si>
    <t>HS Title 1 Benefits Sub</t>
  </si>
  <si>
    <t>10-501-00-0010-0110-201-0000</t>
  </si>
  <si>
    <t>Elem Teacher Salary</t>
  </si>
  <si>
    <t>10-501-00-0010-0120-204-0000</t>
  </si>
  <si>
    <t>Elem Substitute Salary</t>
  </si>
  <si>
    <t>10-501-00-0010-0120-204-3204</t>
  </si>
  <si>
    <t>Elem Substitute Salary - HB12-1345</t>
  </si>
  <si>
    <t>10-501-00-0010-0200-201-0000</t>
  </si>
  <si>
    <t>Elem Benefits Reg</t>
  </si>
  <si>
    <t>10-501-00-0010-0200-204-0000</t>
  </si>
  <si>
    <t>Elem Benefits Sub</t>
  </si>
  <si>
    <t>Elem Professional Services</t>
  </si>
  <si>
    <t>10-501-00-0010-0500-000-0000</t>
  </si>
  <si>
    <t>Elem Purchased</t>
  </si>
  <si>
    <t>10-501-00-0010-0580-000-0000</t>
  </si>
  <si>
    <t>Elem Travel &amp; Registration</t>
  </si>
  <si>
    <t>10-501-00-0010-0581-000-0000</t>
  </si>
  <si>
    <t>Elementary Field Trips</t>
  </si>
  <si>
    <t>10-501-00-0010-0600-000-0000</t>
  </si>
  <si>
    <t>Elem Supplies</t>
  </si>
  <si>
    <t>10-501-00-0040-0110-201-0000</t>
  </si>
  <si>
    <t>10-501-00-0040-0110-201-3141</t>
  </si>
  <si>
    <t>CPP Regular Salary</t>
  </si>
  <si>
    <t>10-501-00-0040-0120-204-0000</t>
  </si>
  <si>
    <t>Preschool Salary Sub</t>
  </si>
  <si>
    <t>10-501-00-0040-0120-204-3141</t>
  </si>
  <si>
    <t>CPP Salary Sub</t>
  </si>
  <si>
    <t>10-501-00-0040-0200-201-0000</t>
  </si>
  <si>
    <t>10-501-00-0040-0200-201-3141</t>
  </si>
  <si>
    <t>CPP Benefits Reg</t>
  </si>
  <si>
    <t>10-501-00-0040-0200-204-0000</t>
  </si>
  <si>
    <t>Preschool Benefits Sub</t>
  </si>
  <si>
    <t>10-501-00-0040-0200-204-3141</t>
  </si>
  <si>
    <t>CPP Benefits Sub</t>
  </si>
  <si>
    <t>10-501-00-0040-0500-000-0000</t>
  </si>
  <si>
    <t>Preschool Purchased Services</t>
  </si>
  <si>
    <t>10-501-00-0040-0500-000-3141</t>
  </si>
  <si>
    <t>CPP Purchased Services</t>
  </si>
  <si>
    <t>10-501-00-0040-0580-000-0000</t>
  </si>
  <si>
    <t>Preschool Travel &amp; Regist</t>
  </si>
  <si>
    <t>10-501-00-0040-0580-000-3141</t>
  </si>
  <si>
    <t>10-501-00-0040-0600-000-0000</t>
  </si>
  <si>
    <t>Preschool Supplies</t>
  </si>
  <si>
    <t>10-501-00-0040-0600-000-3141</t>
  </si>
  <si>
    <t>CPP Supplies</t>
  </si>
  <si>
    <t>10-501-00-0040-0810-000-0000</t>
  </si>
  <si>
    <t>Preschool Dues &amp; Fees</t>
  </si>
  <si>
    <t>10-501-00-0040-0810-000-3141</t>
  </si>
  <si>
    <t>CPP Dues &amp; Fees</t>
  </si>
  <si>
    <t>10-501-00-0200-0110-201-0000</t>
  </si>
  <si>
    <t>Elem Art Salary Reg</t>
  </si>
  <si>
    <t>10-501-00-0200-0120-204-0000</t>
  </si>
  <si>
    <t>Elem Art Salary Sub</t>
  </si>
  <si>
    <t>10-501-00-0200-0200-201-0000</t>
  </si>
  <si>
    <t>Elem Art Benefits Reg</t>
  </si>
  <si>
    <t>10-501-00-0200-0200-204-0000</t>
  </si>
  <si>
    <t>Elem Art Benefits Sub</t>
  </si>
  <si>
    <t>10-501-00-0200-0600-000-0000</t>
  </si>
  <si>
    <t>Elem Art Supplies</t>
  </si>
  <si>
    <t>10-501-00-0830-0110-201-0000</t>
  </si>
  <si>
    <t>Elem Physical Ed Salary</t>
  </si>
  <si>
    <t>10-501-00-0830-0120-204-0000</t>
  </si>
  <si>
    <t>10-501-00-0830-0200-201-0000</t>
  </si>
  <si>
    <t>10-501-00-0830-0200-204-0000</t>
  </si>
  <si>
    <t>10-501-00-0830-0600-000-0000</t>
  </si>
  <si>
    <t>Elem Physical Ed Supplies</t>
  </si>
  <si>
    <t>10-501-00-1200-0110-201-0000</t>
  </si>
  <si>
    <t>Elem Music Salary Reg</t>
  </si>
  <si>
    <t>10-501-00-1200-0120-204-0000</t>
  </si>
  <si>
    <t>Elem Music Salary Sub</t>
  </si>
  <si>
    <t>10-501-00-1200-0200-201-0000</t>
  </si>
  <si>
    <t>Elem Music Benefits</t>
  </si>
  <si>
    <t>10-501-00-1200-0200-204-0000</t>
  </si>
  <si>
    <t>10-501-00-1200-0600-000-0000</t>
  </si>
  <si>
    <t>Elem Music Supplies</t>
  </si>
  <si>
    <t>10-501-00-1700-0110-202-3130</t>
  </si>
  <si>
    <t>10-501-00-1700-0120-204-3130</t>
  </si>
  <si>
    <t>10-501-00-1700-0200-202-3130</t>
  </si>
  <si>
    <t>10-501-00-1700-0200-204-3130</t>
  </si>
  <si>
    <t>10-501-00-1700-0600-000-3130</t>
  </si>
  <si>
    <t>Elem Special Ed Supplies</t>
  </si>
  <si>
    <t>10-501-00-1790-0110-206-4010</t>
  </si>
  <si>
    <t>Elem Title I Salary Reg</t>
  </si>
  <si>
    <t>10-501-00-1790-0110-206-4358</t>
  </si>
  <si>
    <t>Elem Reap Salary</t>
  </si>
  <si>
    <t>10-501-00-1790-0120-204-0000</t>
  </si>
  <si>
    <t>Elem Title 1 Salary Sub</t>
  </si>
  <si>
    <t>10-501-00-1790-0200-204-0000</t>
  </si>
  <si>
    <t>Elem Title 1 Benefits Sub</t>
  </si>
  <si>
    <t>REAP Health Insurance</t>
  </si>
  <si>
    <t>10-501-00-1790-0200-206-4010</t>
  </si>
  <si>
    <t>10-501-00-1790-0200-206-4358</t>
  </si>
  <si>
    <t>10-501-00-1800-0110-201-0000</t>
  </si>
  <si>
    <t>Athletic/sports Salary</t>
  </si>
  <si>
    <t>10-501-00-1800-0200-201-0000</t>
  </si>
  <si>
    <t>Athletic/sports Benefits</t>
  </si>
  <si>
    <t>10-501-00-1800-0399-000-0000</t>
  </si>
  <si>
    <t>10-501-00-1800-0500-000-0000</t>
  </si>
  <si>
    <t>Athletic/sports Purch</t>
  </si>
  <si>
    <t>10-501-00-1800-0580-000-0000</t>
  </si>
  <si>
    <t>10-501-00-1800-0600-000-0000</t>
  </si>
  <si>
    <t>Athletic/sports Supplies</t>
  </si>
  <si>
    <t>10-501-00-1800-0810-000-0000</t>
  </si>
  <si>
    <t>Athletic/sports Dues</t>
  </si>
  <si>
    <t>10-501-00-1900-0110-201-0000</t>
  </si>
  <si>
    <t>Non Athletic Cocurr Sal</t>
  </si>
  <si>
    <t>10-501-00-1900-0150-201-0000</t>
  </si>
  <si>
    <t>Non Athl Cocurr Add'l</t>
  </si>
  <si>
    <t>10-501-00-1900-0200-201-0000</t>
  </si>
  <si>
    <t>Non Athletic Cocurr</t>
  </si>
  <si>
    <t>10-501-00-1900-0600-000-0000</t>
  </si>
  <si>
    <t>10-501-00-1900-0810-000-0000</t>
  </si>
  <si>
    <t>Non Athletic Cocurr Dues/fees</t>
  </si>
  <si>
    <t>10-501-00-2120-0110-211-0000</t>
  </si>
  <si>
    <t>Counselor Salary Reg</t>
  </si>
  <si>
    <t>10-501-00-2120-0200-211-0000</t>
  </si>
  <si>
    <t>Counselor Benefits Reg</t>
  </si>
  <si>
    <t>10-501-00-2120-0500-000-0000</t>
  </si>
  <si>
    <t>Counselor Purchased</t>
  </si>
  <si>
    <t>10-501-00-2120-0580-000-0000</t>
  </si>
  <si>
    <t>Counselor Travel &amp;</t>
  </si>
  <si>
    <t>10-501-00-2120-0600-000-0000</t>
  </si>
  <si>
    <t>Counselor Supplies</t>
  </si>
  <si>
    <t>10-501-00-2222-0110-216-0000</t>
  </si>
  <si>
    <t>Library Svcs Salary Reg</t>
  </si>
  <si>
    <t>10-501-00-2222-0130-216-0000</t>
  </si>
  <si>
    <t>Library Svcs Overtime</t>
  </si>
  <si>
    <t>10-501-00-2222-0200-216-0000</t>
  </si>
  <si>
    <t>Library Svcs Benefits</t>
  </si>
  <si>
    <t>10-501-00-2222-0500-000-0000</t>
  </si>
  <si>
    <t>Library Svcs Purchased Svcs</t>
  </si>
  <si>
    <t>10-501-00-2222-0600-000-0000</t>
  </si>
  <si>
    <t>Library Svcs Supplies</t>
  </si>
  <si>
    <t>10-501-00-2222-0650-000-0000</t>
  </si>
  <si>
    <t>Library Svcs Elec Media Mat</t>
  </si>
  <si>
    <t>10-501-00-2400-0110-506-0000</t>
  </si>
  <si>
    <t>Secr Support Svcs</t>
  </si>
  <si>
    <t>10-501-00-2400-0130-506-0000</t>
  </si>
  <si>
    <t>Secr Support Overtime</t>
  </si>
  <si>
    <t>10-501-00-2400-0200-506-0000</t>
  </si>
  <si>
    <t>10-501-00-2400-0580-000-0000</t>
  </si>
  <si>
    <t>Secr Support Svcs Travel/reg</t>
  </si>
  <si>
    <t>10-501-00-2400-0600-000-0000</t>
  </si>
  <si>
    <t>10-501-00-2600-0110-608-0000</t>
  </si>
  <si>
    <t>Operating/maint Salary</t>
  </si>
  <si>
    <t>10-501-00-2600-0120-600-0000</t>
  </si>
  <si>
    <t>10-501-00-2600-0200-608-0000</t>
  </si>
  <si>
    <t>10-501-00-2600-0500-000-0000</t>
  </si>
  <si>
    <t>Operating/maint Purch</t>
  </si>
  <si>
    <t>10-501-00-2600-0580-000-0000</t>
  </si>
  <si>
    <t>Operating/main Travel/regist</t>
  </si>
  <si>
    <t>10-501-00-2600-0600-000-0000</t>
  </si>
  <si>
    <t>10-501-00-2600-0620-000-0000</t>
  </si>
  <si>
    <t>Operating/maint Utilities</t>
  </si>
  <si>
    <t>10-501-00-2690-0500-000-0000</t>
  </si>
  <si>
    <t>Housing Purchased</t>
  </si>
  <si>
    <t>10-501-00-2690-0600-000-0000</t>
  </si>
  <si>
    <t>Housing Supplies</t>
  </si>
  <si>
    <t>10-501-00-2690-0620-000-0000</t>
  </si>
  <si>
    <t>Housing Utilities</t>
  </si>
  <si>
    <t>10-501-00-2700-0110-602-0000</t>
  </si>
  <si>
    <t>Student Trans Salary</t>
  </si>
  <si>
    <t>10-501-00-2700-0110-602-3130</t>
  </si>
  <si>
    <t>10-501-00-2700-0120-600-0000</t>
  </si>
  <si>
    <t>10-501-00-2700-0150-602-0000</t>
  </si>
  <si>
    <t>Student Trans Add'l Sal</t>
  </si>
  <si>
    <t>10-501-00-2700-0200-600-0000</t>
  </si>
  <si>
    <t>Student Trans Benefits</t>
  </si>
  <si>
    <t>10-501-00-2700-0200-602-0000</t>
  </si>
  <si>
    <t>10-501-00-2700-0200-602-3130</t>
  </si>
  <si>
    <t>Student Trans Benefits Reg</t>
  </si>
  <si>
    <t>10-501-00-2700-0220-629-0000</t>
  </si>
  <si>
    <t>10-501-00-2700-0500-000-0000</t>
  </si>
  <si>
    <t>Student Trans</t>
  </si>
  <si>
    <t>10-501-00-2700-0500-000-3130</t>
  </si>
  <si>
    <t>Student Trans Prchsd Svcs</t>
  </si>
  <si>
    <t>10-501-00-2700-0600-000-0000</t>
  </si>
  <si>
    <t>Student Trans Supplies</t>
  </si>
  <si>
    <t>10-501-00-2700-0626-000-0000</t>
  </si>
  <si>
    <t>Transportation Fuels</t>
  </si>
  <si>
    <t>10-502-00-0030-0110-201-0000</t>
  </si>
  <si>
    <t>10-502-00-0030-0120-204-0000</t>
  </si>
  <si>
    <t>HS General Salary Sub</t>
  </si>
  <si>
    <t>10-502-00-0030-0200-201-0000</t>
  </si>
  <si>
    <t>HS General Benefits</t>
  </si>
  <si>
    <t>10-502-00-0030-0200-204-0000</t>
  </si>
  <si>
    <t>10-502-00-0030-0340-000-0000</t>
  </si>
  <si>
    <t>HS General Assemblies</t>
  </si>
  <si>
    <t>10-502-00-0030-0500-000-0000</t>
  </si>
  <si>
    <t>Hs General Purchased</t>
  </si>
  <si>
    <t>10-502-00-0030-0565-000-0000</t>
  </si>
  <si>
    <t>10-502-00-0030-0580-000-0000</t>
  </si>
  <si>
    <t>HS General Field Trips</t>
  </si>
  <si>
    <t>10-502-00-0030-0600-000-0000</t>
  </si>
  <si>
    <t>HS General Supplies</t>
  </si>
  <si>
    <t>10-502-00-0100-0110-201-3120</t>
  </si>
  <si>
    <t>HS Agriculture Grant</t>
  </si>
  <si>
    <t>10-502-00-0100-0110-210-0000</t>
  </si>
  <si>
    <t>HS Agriculture Salary Extra</t>
  </si>
  <si>
    <t>10-502-00-0100-0120-204-0000</t>
  </si>
  <si>
    <t>10-502-00-0100-0200-201-0000</t>
  </si>
  <si>
    <t>Vo Ag Benefits Reg</t>
  </si>
  <si>
    <t>10-502-00-0100-0200-201-3120</t>
  </si>
  <si>
    <t>10-502-00-0100-0200-204-0000</t>
  </si>
  <si>
    <t>HS Agriculture Benefits</t>
  </si>
  <si>
    <t>10-502-00-0100-0200-210-0000</t>
  </si>
  <si>
    <t>10-502-00-0100-0580-000-0000</t>
  </si>
  <si>
    <t>HS Agriculture Travel &amp; Reg</t>
  </si>
  <si>
    <t>10-502-00-0100-0580-000-5048</t>
  </si>
  <si>
    <t>Carl Perkins Travel &amp; Registrations</t>
  </si>
  <si>
    <t>10-502-00-0100-0600-000-0000</t>
  </si>
  <si>
    <t>HS Agriculture Supplies</t>
  </si>
  <si>
    <t>10-502-00-0100-0735-000-0000</t>
  </si>
  <si>
    <t>Hs Agriculture</t>
  </si>
  <si>
    <t>10-502-00-0300-0120-204-0000</t>
  </si>
  <si>
    <t>HS Business Salary Sub</t>
  </si>
  <si>
    <t>10-502-00-0300-0200-201-0000</t>
  </si>
  <si>
    <t>HS Business Benefits</t>
  </si>
  <si>
    <t>10-502-00-0300-0200-204-0000</t>
  </si>
  <si>
    <t>10-502-00-0300-0339-000-0000</t>
  </si>
  <si>
    <t>Business Professional</t>
  </si>
  <si>
    <t>10-502-00-0300-0580-000-0000</t>
  </si>
  <si>
    <t>HS Business Travel &amp; Reg</t>
  </si>
  <si>
    <t>10-502-00-0300-0580-000-5048</t>
  </si>
  <si>
    <t>Hs Business C Perkins Grant</t>
  </si>
  <si>
    <t>10-502-00-0300-0600-000-0000</t>
  </si>
  <si>
    <t>HS Business Supplies</t>
  </si>
  <si>
    <t>10-502-00-0500-0110-201-0000</t>
  </si>
  <si>
    <t>HS English/La Salary</t>
  </si>
  <si>
    <t>10-502-00-0500-0120-204-0000</t>
  </si>
  <si>
    <t>10-502-00-0500-0200-201-0000</t>
  </si>
  <si>
    <t>HS English/La Benefits</t>
  </si>
  <si>
    <t>10-502-00-0500-0200-204-0000</t>
  </si>
  <si>
    <t>10-502-00-0500-0580-000-0000</t>
  </si>
  <si>
    <t>Hs English/la Travel &amp; Regist</t>
  </si>
  <si>
    <t>10-502-00-0500-0600-000-0000</t>
  </si>
  <si>
    <t>HS English/La Supplies</t>
  </si>
  <si>
    <t>10-502-00-0800-0110-201-0000</t>
  </si>
  <si>
    <t>HS Health Educ Salary</t>
  </si>
  <si>
    <t>10-502-00-0800-0200-201-0000</t>
  </si>
  <si>
    <t>HS Health Educ Benefits</t>
  </si>
  <si>
    <t>10-502-00-1100-0110-201-0000</t>
  </si>
  <si>
    <t>HS Mathematics Salary</t>
  </si>
  <si>
    <t>10-502-00-1100-0120-204-0000</t>
  </si>
  <si>
    <t>10-502-00-1100-0200-201-0000</t>
  </si>
  <si>
    <t>HS Mathematics</t>
  </si>
  <si>
    <t>10-502-00-1100-0200-204-0000</t>
  </si>
  <si>
    <t>10-502-00-1100-0600-000-0000</t>
  </si>
  <si>
    <t>Hs Mathematics Supplies</t>
  </si>
  <si>
    <t>10-502-00-1330-0110-201-0000</t>
  </si>
  <si>
    <t>HS Science Salary Reg</t>
  </si>
  <si>
    <t>10-502-00-1330-0120-204-0000</t>
  </si>
  <si>
    <t>HS Science Salary Sub</t>
  </si>
  <si>
    <t>10-502-00-1330-0200-201-0000</t>
  </si>
  <si>
    <t>HS Science Benefits</t>
  </si>
  <si>
    <t>10-502-00-1330-0200-204-0000</t>
  </si>
  <si>
    <t>10-502-00-1330-0580-000-0000</t>
  </si>
  <si>
    <t>HS Science Travel &amp; Reg</t>
  </si>
  <si>
    <t>10-502-00-1330-0600-000-0000</t>
  </si>
  <si>
    <t>HS Science Supplies</t>
  </si>
  <si>
    <t>10-502-00-1500-0110-201-0000</t>
  </si>
  <si>
    <t>HS Soc Studies Salary</t>
  </si>
  <si>
    <t>10-502-00-1500-0120-204-0000</t>
  </si>
  <si>
    <t>10-502-00-1500-0200-201-0000</t>
  </si>
  <si>
    <t>HS Soc Studies Benefits</t>
  </si>
  <si>
    <t>10-502-00-1500-0200-204-0000</t>
  </si>
  <si>
    <t>10-600-00-2300-0200-100-0000</t>
  </si>
  <si>
    <t>Supt Support Svcs Ben Vaca/Sick</t>
  </si>
  <si>
    <t>10-600-00-2300-0200-101-0000</t>
  </si>
  <si>
    <t>10-600-00-2300-0339-000-0000</t>
  </si>
  <si>
    <t>Supt Support Other Professional Ser</t>
  </si>
  <si>
    <t>10-600-00-2300-0500-000-0000</t>
  </si>
  <si>
    <t>10-600-00-2300-0580-000-0000</t>
  </si>
  <si>
    <t>10-600-00-2300-0600-000-0000</t>
  </si>
  <si>
    <t>10-600-00-2300-0800-000-0000</t>
  </si>
  <si>
    <t>Supt Support Svc Other</t>
  </si>
  <si>
    <t>10-600-00-2320-0311-000-0000</t>
  </si>
  <si>
    <t>Treasurer's Collection</t>
  </si>
  <si>
    <t>10-600-00-2320-0313-000-0000</t>
  </si>
  <si>
    <t>Banking Service Fees</t>
  </si>
  <si>
    <t>10-600-00-2320-0331-000-0000</t>
  </si>
  <si>
    <t>Legal Services</t>
  </si>
  <si>
    <t>10-600-00-2320-0332-000-0000</t>
  </si>
  <si>
    <t>Audit Services</t>
  </si>
  <si>
    <t>10-600-00-2320-0390-000-0000</t>
  </si>
  <si>
    <t>Purchased Prof &amp; Tech Svcs</t>
  </si>
  <si>
    <t>10-600-00-2320-0540-000-0000</t>
  </si>
  <si>
    <t>Advertising</t>
  </si>
  <si>
    <t>10-600-00-2320-0580-000-0000</t>
  </si>
  <si>
    <t>10-600-00-2320-0591-000-0000</t>
  </si>
  <si>
    <t>BOCES Services</t>
  </si>
  <si>
    <t>10-600-00-2320-0591-000-4413</t>
  </si>
  <si>
    <t>BOCES Services - Race to the Top Grant</t>
  </si>
  <si>
    <t>10-600-00-2320-0610-000-0000</t>
  </si>
  <si>
    <t>10-600-00-2320-0632-000-0000</t>
  </si>
  <si>
    <t>Rememberances</t>
  </si>
  <si>
    <t>10-600-00-2320-0810-000-0000</t>
  </si>
  <si>
    <t>10-600-00-2500-0110-501-0000</t>
  </si>
  <si>
    <t>Business Supp Svc</t>
  </si>
  <si>
    <t>10-600-00-2500-0200-501-0000</t>
  </si>
  <si>
    <t>10-600-00-2500-0580-000-0000</t>
  </si>
  <si>
    <t>10-600-00-2500-0600-000-0000</t>
  </si>
  <si>
    <t>10-800-00-1700-0566-000-3130</t>
  </si>
  <si>
    <t>Out of Dist Pupil Placement</t>
  </si>
  <si>
    <t>Beginning Fund Balance</t>
  </si>
  <si>
    <t>Total Revenues</t>
  </si>
  <si>
    <t>Total Available Resources</t>
  </si>
  <si>
    <t>June 30, 2013</t>
  </si>
  <si>
    <t>Actual Amounts</t>
  </si>
  <si>
    <t>Total Expenditures</t>
  </si>
  <si>
    <t>Ending Fund Balance</t>
  </si>
  <si>
    <t>June 30, 2012</t>
  </si>
  <si>
    <t>ARICKAREE SCHOOL DISTRICT</t>
  </si>
  <si>
    <t>General Fund</t>
  </si>
  <si>
    <t>10-000-00-0000-3210-000-3210</t>
  </si>
  <si>
    <t>10-000-00-0000-3951-000-3192</t>
  </si>
  <si>
    <t>BOCES Pass-Through UIP Grant</t>
  </si>
  <si>
    <t>10-000-00-0000-4000-000-4410</t>
  </si>
  <si>
    <t>CDE Ed Jobs Bill</t>
  </si>
  <si>
    <t>10-000-00-0000-4951-000-4367</t>
  </si>
  <si>
    <t>Revenue - ARRA - BOCES</t>
  </si>
  <si>
    <t>10-500-00-0200-0735-000-0000</t>
  </si>
  <si>
    <t>HS Art Equipment</t>
  </si>
  <si>
    <t>10-500-00-1200-0500-000-0000</t>
  </si>
  <si>
    <t xml:space="preserve">HS Music Purchased Services </t>
  </si>
  <si>
    <t>HS Music Travel and Registration</t>
  </si>
  <si>
    <t>10-500-00-1200-0735-000-0000</t>
  </si>
  <si>
    <t>HS Music Equipment (Under $5,000)</t>
  </si>
  <si>
    <t>10-500-00-1700-0566-000-0000</t>
  </si>
  <si>
    <t>HS Special Ed OODS Withholding</t>
  </si>
  <si>
    <t>10-501-00-0010-0110-000-4367</t>
  </si>
  <si>
    <t>Elem Salary ARRA BOCES</t>
  </si>
  <si>
    <t>10-501-00-0010-0810-000-0000</t>
  </si>
  <si>
    <t>Elem Dues and Fees</t>
  </si>
  <si>
    <t>10-501-00-0040-0140-201-0000</t>
  </si>
  <si>
    <t>Preschool Leave Salary Reg</t>
  </si>
  <si>
    <t>10-501-00-1200-0500-000-0000</t>
  </si>
  <si>
    <t>10-501-00-1200-0580-000-0000</t>
  </si>
  <si>
    <t>Elem Music Purchased Services</t>
  </si>
  <si>
    <t>Elem Music Travel and Registration</t>
  </si>
  <si>
    <t>10-501-00-1700-0580-000-3130</t>
  </si>
  <si>
    <t>Elem Special Ed Travel and Registration</t>
  </si>
  <si>
    <t>10-501-00-1790-0110-206-0000</t>
  </si>
  <si>
    <t>Elem Title I Salary - Non Grant</t>
  </si>
  <si>
    <t>REAP SRSA Fed - Health</t>
  </si>
  <si>
    <t>10-501-00-1800-0200-204-0000</t>
  </si>
  <si>
    <t>Athletic-sports Benefits Sub</t>
  </si>
  <si>
    <t>10-501-00-1800-0735-000-0000</t>
  </si>
  <si>
    <t>10-501-00-1900-0500-000-0000</t>
  </si>
  <si>
    <t>10-501-00-2120-0110-210-0000</t>
  </si>
  <si>
    <t>Counselor Salary Extra</t>
  </si>
  <si>
    <t>10-501-00-2120-0200-210-0000</t>
  </si>
  <si>
    <t>Counselor Extra Pay</t>
  </si>
  <si>
    <t>10-501-00-2222-0810-000-0000</t>
  </si>
  <si>
    <t>Library Svcs Dues and Fees</t>
  </si>
  <si>
    <t>10-501-00-2400-0150-506-0000</t>
  </si>
  <si>
    <t>Secr Services Additional Salary</t>
  </si>
  <si>
    <t>10-501-00-2400-0200-506-4410</t>
  </si>
  <si>
    <t>Health Insurance Ed Jobs Funds</t>
  </si>
  <si>
    <t>10-501-00-2600-0200-623-0000</t>
  </si>
  <si>
    <t>10-501-00-2690-0730-000-0000</t>
  </si>
  <si>
    <t>Housing Capitalized</t>
  </si>
  <si>
    <t>10-501-00-2700-0130-629-0000</t>
  </si>
  <si>
    <t>Student Trans Overtime</t>
  </si>
  <si>
    <t>10-501-00-2700-0200-629-0000</t>
  </si>
  <si>
    <t>10-501-00-2700-0220-000-0000</t>
  </si>
  <si>
    <t>Health Insurance - Unpaid Claims</t>
  </si>
  <si>
    <t>10-501-00-2700-0580-000-0000</t>
  </si>
  <si>
    <t>Student Trans Travel and Registration</t>
  </si>
  <si>
    <t>10-502-00-0300-0110-201-0000</t>
  </si>
  <si>
    <t>10-502-00-0300-0110-210-0000</t>
  </si>
  <si>
    <t>HS Business Salary Reg</t>
  </si>
  <si>
    <t>HS Business Salary</t>
  </si>
  <si>
    <t>10-502-00-0300-0200-210-0000</t>
  </si>
  <si>
    <t>10-502-00-0800-0120-204-0000</t>
  </si>
  <si>
    <t>HS Health Educ Salary Sub</t>
  </si>
  <si>
    <t>10-502-00-0800-0200-204-0000</t>
  </si>
  <si>
    <t>10-502-00-0800-0600-000-0000</t>
  </si>
  <si>
    <t>HS Health Educ Benefits Sub</t>
  </si>
  <si>
    <t>HS Health Educ Supplies</t>
  </si>
  <si>
    <t>10-502-00-1100-0580-000-0000</t>
  </si>
  <si>
    <t>HS Mathematics Travel and Registration</t>
  </si>
  <si>
    <t>10-502-00-1500-0580-000-0000</t>
  </si>
  <si>
    <t>HS Soc Studies Travel and Registration</t>
  </si>
  <si>
    <t>10-600-00-2300-0735-000-0000</t>
  </si>
  <si>
    <t>10-600-00-2300-0810-000-0000</t>
  </si>
  <si>
    <t>Supt Support Svc Dues</t>
  </si>
  <si>
    <t>10-600-00-2320-0312-000-0000</t>
  </si>
  <si>
    <t>Election Fees</t>
  </si>
  <si>
    <t>10-600-00-2500-0150-501-0000</t>
  </si>
  <si>
    <t>Business Supp Additional Salary</t>
  </si>
  <si>
    <t>10-501-00-2600-0130-608-0000</t>
  </si>
  <si>
    <t>June 30, 2015</t>
  </si>
  <si>
    <t>Interest on Farmers</t>
  </si>
  <si>
    <t>HS Special Ed Salary Assist</t>
  </si>
  <si>
    <t>HS Sp Ed Benefits Assist</t>
  </si>
  <si>
    <t>10-500-00-1700-0110-202-0000</t>
  </si>
  <si>
    <t>Hs Special Ed Salary - Grant</t>
  </si>
  <si>
    <t>Hs Special Ed Salary Sub</t>
  </si>
  <si>
    <t>Hs Special Ed Benefits Sub</t>
  </si>
  <si>
    <t>10-500-00-1700-0600-000-0000</t>
  </si>
  <si>
    <t>Hs Special Ed Supplies</t>
  </si>
  <si>
    <t>Preschool Benefits</t>
  </si>
  <si>
    <t>10-501-00-0200-0580-000-0000</t>
  </si>
  <si>
    <t>Elem Art Travel &amp; Regist</t>
  </si>
  <si>
    <t>Elem Physical Ed Salary Sub</t>
  </si>
  <si>
    <t>Elem Music Benefits Sub</t>
  </si>
  <si>
    <t>Elem Special Ed Salary Reg</t>
  </si>
  <si>
    <t>Elem Special Ed Salary Assist</t>
  </si>
  <si>
    <t>Elem Special Ed Salary Sub</t>
  </si>
  <si>
    <t>10-501-00-1700-0200-416-3130</t>
  </si>
  <si>
    <t>Elem Special Ed Benefits Assist</t>
  </si>
  <si>
    <t>10-501-00-1700-0500-000-3130</t>
  </si>
  <si>
    <t>Elem Special Ed Purch Svcs</t>
  </si>
  <si>
    <t>10-501-00-1900-0580-000-0000</t>
  </si>
  <si>
    <t>Non Athletic Cocurr Travel &amp; Reg</t>
  </si>
  <si>
    <t>10-501-00-2120-0810-000-0000</t>
  </si>
  <si>
    <t>Counselor Dues &amp; Fees</t>
  </si>
  <si>
    <t>10-501-00-2222-0580-000-0000</t>
  </si>
  <si>
    <t>Library Svcs Travel &amp; Regist</t>
  </si>
  <si>
    <t>10-502-00-0300-0810-000-0000</t>
  </si>
  <si>
    <t>Hs Business Dues &amp; Fees</t>
  </si>
  <si>
    <t>10-502-00-0800-0500-000-0000</t>
  </si>
  <si>
    <t>HS Health Educ Purchased Services</t>
  </si>
  <si>
    <t>10-502-00-1500-0600-000-0000</t>
  </si>
  <si>
    <t>HS Soc Studies Supplies</t>
  </si>
  <si>
    <t>10-600-00-2300-0120-204-0000</t>
  </si>
  <si>
    <t xml:space="preserve">Supt Support Svcs Salary </t>
  </si>
  <si>
    <t>10-500-00-1200-0580-000-0000</t>
  </si>
  <si>
    <t>FY 2013 ACTUAL</t>
  </si>
  <si>
    <t>FY 2012 ACTUAL</t>
  </si>
  <si>
    <t>Operating/maint Supplies</t>
  </si>
  <si>
    <t>10-500-00-1600-0110-201-0000</t>
  </si>
  <si>
    <t>Hs Computer Tech Salary Reg</t>
  </si>
  <si>
    <t>10-500-00-1600-0120-204-0000</t>
  </si>
  <si>
    <t>Hs Computer Tech Salary Sub</t>
  </si>
  <si>
    <t>10-500-00-1600-0130-201-0000</t>
  </si>
  <si>
    <t>Hs Computer Tech Overtime Reg</t>
  </si>
  <si>
    <t>10-500-00-1600-0140-201-0000</t>
  </si>
  <si>
    <t>Hs Computer Tech Leave Sal Reg</t>
  </si>
  <si>
    <t>10-500-00-1600-0200-201-0000</t>
  </si>
  <si>
    <t>Hs Computer Tech Benefits Reg</t>
  </si>
  <si>
    <t>10-500-00-1600-0200-204-0000</t>
  </si>
  <si>
    <t>Hs Computer Tech Benefits Sub</t>
  </si>
  <si>
    <t>10-500-00-1600-0500-000-0000</t>
  </si>
  <si>
    <t>Hs Computer Tech Purch Svcs</t>
  </si>
  <si>
    <t>10-500-00-1600-0580-000-0000</t>
  </si>
  <si>
    <t>Hs Computer Tech Travel &amp; Reg</t>
  </si>
  <si>
    <t>10-500-00-1600-0600-000-0000</t>
  </si>
  <si>
    <t>Hs Computer Tech Supplies</t>
  </si>
  <si>
    <t>10-500-00-1600-0650-000-0000</t>
  </si>
  <si>
    <t>Hs Computer Tech Elec Media Mat</t>
  </si>
  <si>
    <t>10-500-00-1600-0735-000-0000</t>
  </si>
  <si>
    <t>Hs Computer Tech Equip (under $500)</t>
  </si>
  <si>
    <t>10-501-00-2222-0641-000-3207</t>
  </si>
  <si>
    <t>Library Svcs State Grant</t>
  </si>
  <si>
    <t>10-501-00-1600-0110-201-0000</t>
  </si>
  <si>
    <t>10-501-00-1600-0120-204-0000</t>
  </si>
  <si>
    <t>10-501-00-1600-0130-201-0000</t>
  </si>
  <si>
    <t>10-501-00-1600-0140-201-0000</t>
  </si>
  <si>
    <t>10-501-00-1600-0200-201-0000</t>
  </si>
  <si>
    <t>10-501-00-1600-0200-204-0000</t>
  </si>
  <si>
    <t>10-501-00-1600-0500-000-0000</t>
  </si>
  <si>
    <t>10-501-00-1600-0580-000-0000</t>
  </si>
  <si>
    <t>10-501-00-1600-0600-000-0000</t>
  </si>
  <si>
    <t>10-501-00-1600-0650-000-0000</t>
  </si>
  <si>
    <t>10-501-00-1600-0735-000-0000</t>
  </si>
  <si>
    <t>Elem Computer Tech Salary Reg</t>
  </si>
  <si>
    <t>Elem Computer Tech Salary Sub</t>
  </si>
  <si>
    <t>Elem Computer Tech Overtime Reg</t>
  </si>
  <si>
    <t>Elem Computer Tech Leave Sal Reg</t>
  </si>
  <si>
    <t>Elem Computer Tech Benefits Reg</t>
  </si>
  <si>
    <t>Elem Computer Tech Benefits Sub</t>
  </si>
  <si>
    <t>Elem Computer Tech Purch Svcs</t>
  </si>
  <si>
    <t>Elem Computer Tech Travel &amp; Reg</t>
  </si>
  <si>
    <t>Elem Computer Tech Supplies</t>
  </si>
  <si>
    <t>Elem Computer Tech Elec Media Mat</t>
  </si>
  <si>
    <t>Elem Computer Tech Equip (under $500)</t>
  </si>
  <si>
    <t>Budgeted</t>
  </si>
  <si>
    <t>Current</t>
  </si>
  <si>
    <t>10-000-00-0000-3000-000-3207</t>
  </si>
  <si>
    <t>State Grants To Libraries</t>
  </si>
  <si>
    <t>10-000-00-0000-3000-000-3206</t>
  </si>
  <si>
    <t>READ Act K-3</t>
  </si>
  <si>
    <t>Business Supp Svc Benefit</t>
  </si>
  <si>
    <t>Business Supp Svc Travel/Reg</t>
  </si>
  <si>
    <t>Business Supp Svc Supplies</t>
  </si>
  <si>
    <t>FY 2014 ACTUAL</t>
  </si>
  <si>
    <t>.</t>
  </si>
  <si>
    <t>Secr Support Svc Benefits</t>
  </si>
  <si>
    <t>10-501-00-0010-0600-000-3130</t>
  </si>
  <si>
    <t>10-501-00-0010-0600-000-3140</t>
  </si>
  <si>
    <t>10-501-00-0010-0600-000-3206</t>
  </si>
  <si>
    <t>READ Act K-3 Intervention</t>
  </si>
  <si>
    <t>Elem ELPA Grant - Supplies</t>
  </si>
  <si>
    <t>Elem ECEA Grant - Supplies</t>
  </si>
  <si>
    <t>10-500-00-1700-0600-000-3140</t>
  </si>
  <si>
    <t>Sp Ed ELPA Supplies - Grant</t>
  </si>
  <si>
    <t>S</t>
  </si>
  <si>
    <t>C</t>
  </si>
  <si>
    <t>O</t>
  </si>
  <si>
    <t>M</t>
  </si>
  <si>
    <t>T</t>
  </si>
  <si>
    <t>10-502-01-1330-0600-000-0000</t>
  </si>
  <si>
    <t>10-500-00-0200-0580-000-0000</t>
  </si>
  <si>
    <t>HS Art Travel &amp; Registration</t>
  </si>
  <si>
    <t>10-501-00-2600-0735-000-0000</t>
  </si>
  <si>
    <t>Operating/maint Equipment</t>
  </si>
  <si>
    <t>10-000-00-0000-4951-000-4011</t>
  </si>
  <si>
    <t>Migrant - BOCES</t>
  </si>
  <si>
    <t>Colorado PP Travel &amp; Regist</t>
  </si>
  <si>
    <t xml:space="preserve">Athletic/sports Equipment </t>
  </si>
  <si>
    <t>Non Athletic Cocurr P/S</t>
  </si>
  <si>
    <t>FTE-106</t>
  </si>
  <si>
    <t>10-000-00-0000-1972-000-0000</t>
  </si>
  <si>
    <t>Indirect Revenues CPP</t>
  </si>
  <si>
    <t>10-000-00-0000-3000-000-3139</t>
  </si>
  <si>
    <t>State ELPA</t>
  </si>
  <si>
    <t>10-000-01-0000-5221-000-0000</t>
  </si>
  <si>
    <t>10-500-00-2210-0600-000-3204</t>
  </si>
  <si>
    <t>Data Team (Impact) Supplies</t>
  </si>
  <si>
    <t>10-501-00-0010-0600-000-4011</t>
  </si>
  <si>
    <t>Elem Supplies - Migrant</t>
  </si>
  <si>
    <t>10-501-00-0040-0735-000-3141</t>
  </si>
  <si>
    <t>CPP Equipment</t>
  </si>
  <si>
    <t>10-501-00-1790-0110-206-4367</t>
  </si>
  <si>
    <t>Title IIA-Leadership Subs</t>
  </si>
  <si>
    <t>10-501-00-1790-0600-000-4010</t>
  </si>
  <si>
    <t>Elem Title I Supplies - Grant</t>
  </si>
  <si>
    <t>HS Science Supplies-Donation</t>
  </si>
  <si>
    <t>10-600-00-2500-0869-000-3141</t>
  </si>
  <si>
    <t>CPP Indirect Costs</t>
  </si>
  <si>
    <t>10-500-00-1790-0110-206-4010</t>
  </si>
  <si>
    <t>HS Title 1 Salary - Grant</t>
  </si>
  <si>
    <t>10-500-00-1790-0200-206-4010</t>
  </si>
  <si>
    <t>HS Title 1 Benefits - Grant</t>
  </si>
  <si>
    <t>Student Trans Salary Sub</t>
  </si>
  <si>
    <t>10-501-00-1790-0580-000-0000</t>
  </si>
  <si>
    <t>Elem Title I Travel &amp; Registration</t>
  </si>
  <si>
    <t>Supt Support Svcs Supplies</t>
  </si>
  <si>
    <t>Supt Support Svcs Travel &amp; Reg</t>
  </si>
  <si>
    <t>Supt Support Svcs Purchase Service</t>
  </si>
  <si>
    <t>Supt Support Svcs Equip</t>
  </si>
  <si>
    <t>10-500-00-1700-0580-000-0000</t>
  </si>
  <si>
    <t>HS Special Ed Travel &amp; Registration</t>
  </si>
  <si>
    <t>FTE - 104.7</t>
  </si>
  <si>
    <t>Equalization Adjustment (3230)</t>
  </si>
  <si>
    <t>Preschool Salaries</t>
  </si>
  <si>
    <t>10-501-00-2400-0500-000-0000</t>
  </si>
  <si>
    <t>Secr Support Svcs Purch Svcs</t>
  </si>
  <si>
    <t>FTE 101.8</t>
  </si>
  <si>
    <t>STUDENTS: 98</t>
  </si>
  <si>
    <t>10-501-00-0010-0200-000-4367</t>
  </si>
  <si>
    <t>Actual</t>
  </si>
  <si>
    <t>Supt Support Svcs Salary Sub</t>
  </si>
  <si>
    <t>10-600-00-2300-0110-101-0000</t>
  </si>
  <si>
    <t>10-600-00-2300-0200-204-0000</t>
  </si>
  <si>
    <t>Supt Support Svcs Sub Ben</t>
  </si>
  <si>
    <t>Supt Support Svcs Ben</t>
  </si>
  <si>
    <t xml:space="preserve"> </t>
  </si>
  <si>
    <t>10-600-00-2500-0810-000-0000</t>
  </si>
  <si>
    <t>Business Supp Svc Dues/Fees</t>
  </si>
  <si>
    <t>Students: 101</t>
  </si>
  <si>
    <t>10-502-00-0100-0500-000-0000</t>
  </si>
  <si>
    <t>HS Agriculture Purchased Services</t>
  </si>
  <si>
    <t>JUNE 30 2019</t>
  </si>
  <si>
    <t>FTE: 102.7</t>
  </si>
  <si>
    <t>10-000-00-0000-3000-000-3235</t>
  </si>
  <si>
    <t>At Risk Funding</t>
  </si>
  <si>
    <t>10-000-00-0000-3200-000-3160</t>
  </si>
  <si>
    <t>Transportation Repayment</t>
  </si>
  <si>
    <t>10-000-00-0000-4000-000-5412</t>
  </si>
  <si>
    <t>10-501-00-0010-0110-201-3141</t>
  </si>
  <si>
    <t>Elem Teacher Salary CPP/ECARE</t>
  </si>
  <si>
    <t>10-501-00-0010-0600-000-5412</t>
  </si>
  <si>
    <t>Elem Supplies - RTTT Grant</t>
  </si>
  <si>
    <t>10-000-00-0000-3000-000-3230</t>
  </si>
  <si>
    <t>One Time Revenue State</t>
  </si>
  <si>
    <t>10-500-00-0070-0580-000-3150</t>
  </si>
  <si>
    <t>Gift/Talented Travel &amp; Registration</t>
  </si>
  <si>
    <t>June 30, 2019 Budget</t>
  </si>
  <si>
    <t>FTE: 99.5</t>
  </si>
  <si>
    <t>Elem Special Ed Reg Benefits</t>
  </si>
  <si>
    <t>Non Athletic Cocurr Supplies</t>
  </si>
  <si>
    <t>Operating/maint Salary P/T</t>
  </si>
  <si>
    <t>Student Trans Salary ALT.</t>
  </si>
  <si>
    <t>HS Soc Studies Salary Sub</t>
  </si>
  <si>
    <t>HS Soc Studies Benefits Sub</t>
  </si>
  <si>
    <t>HS Science Benefits Sub</t>
  </si>
  <si>
    <t>Elem Physical Ed Benefits Reg</t>
  </si>
  <si>
    <t>Elem Physical Ed Benefits Sub</t>
  </si>
  <si>
    <t>Elem Special Ed Sub Benefits</t>
  </si>
  <si>
    <t>10-501-00-1700-0110-416-3130</t>
  </si>
  <si>
    <t>Athletic/sports Official</t>
  </si>
  <si>
    <t>Athletic/sports Travel/Registration</t>
  </si>
  <si>
    <t>Operating/maint Overtime</t>
  </si>
  <si>
    <t>10-501-00-2600-0150-600-0000</t>
  </si>
  <si>
    <t>Operating/maint Benefits P/T Salary</t>
  </si>
  <si>
    <t>Operating/maint Benefits Reg</t>
  </si>
  <si>
    <t>Student Trans Benefits Sub</t>
  </si>
  <si>
    <t>Concurrent Classes Student Tuition</t>
  </si>
  <si>
    <t>HS Mathematics Salary Sub</t>
  </si>
  <si>
    <t>HS English/La Salary Sub</t>
  </si>
  <si>
    <t>Travel &amp; Registration Board</t>
  </si>
  <si>
    <t>General Supplies Board</t>
  </si>
  <si>
    <t>Dues &amp; Fees Board</t>
  </si>
  <si>
    <t>Students: 128</t>
  </si>
  <si>
    <t>Capital Reserve Fund</t>
  </si>
  <si>
    <t>F/Y 2019</t>
  </si>
  <si>
    <t xml:space="preserve">Actual </t>
  </si>
  <si>
    <t>PROPOSED</t>
  </si>
  <si>
    <t>Transfer from General Fund</t>
  </si>
  <si>
    <t>Other Revenue</t>
  </si>
  <si>
    <t>Capital Lease Proceeds</t>
  </si>
  <si>
    <t>Revenues</t>
  </si>
  <si>
    <t>Building Improvements</t>
  </si>
  <si>
    <t>Interest Payment</t>
  </si>
  <si>
    <t>Principal Payment</t>
  </si>
  <si>
    <t>Capital Lease Fees</t>
  </si>
  <si>
    <t>Last Year Encumber</t>
  </si>
  <si>
    <t>Elem Technology Equipment</t>
  </si>
  <si>
    <t>Operating/maint Cap Equip</t>
  </si>
  <si>
    <t>Licensed Vehicles</t>
  </si>
  <si>
    <t>Transportation Cap Equip</t>
  </si>
  <si>
    <t>HS Technology Equipment</t>
  </si>
  <si>
    <t>Expenditures</t>
  </si>
  <si>
    <t>Food Service Fund</t>
  </si>
  <si>
    <t xml:space="preserve">  </t>
  </si>
  <si>
    <t>21-000-00-0000-1611-000-4555</t>
  </si>
  <si>
    <t>Student Lunches</t>
  </si>
  <si>
    <t>21-000-00-0000-1621-000-0000</t>
  </si>
  <si>
    <t>Adult Lunches</t>
  </si>
  <si>
    <t>21-000-00-0000-1632-000-0000</t>
  </si>
  <si>
    <t>Special Function</t>
  </si>
  <si>
    <t>21-000-00-0000-1690-000-0000</t>
  </si>
  <si>
    <t>Other Food Service</t>
  </si>
  <si>
    <t>21-000-00-0000-1920-000-0000</t>
  </si>
  <si>
    <t>Capital Contributions</t>
  </si>
  <si>
    <t>21-000-00-0000-3000-000-3161</t>
  </si>
  <si>
    <t>S/SMCN/Child Nutrition Match</t>
  </si>
  <si>
    <t>21-000-00-0000-3000-000-3164</t>
  </si>
  <si>
    <t>21-000-00-0000-3000-000-3169</t>
  </si>
  <si>
    <t>Pre-2nd Auditor Create Grant</t>
  </si>
  <si>
    <t>21-000-00-0000-4000-000-4553</t>
  </si>
  <si>
    <t>Student Breakfast</t>
  </si>
  <si>
    <t>21-000-00-0000-4000-000-4555</t>
  </si>
  <si>
    <t>National Student Lunch</t>
  </si>
  <si>
    <t>21-000-00-0000-4010-000-4555</t>
  </si>
  <si>
    <t>Commodities - Entitlements</t>
  </si>
  <si>
    <t>21-000-00-0000-5210-000-0000</t>
  </si>
  <si>
    <t>Transfers from General</t>
  </si>
  <si>
    <t>21-501-00-3100-0110-607-0000</t>
  </si>
  <si>
    <t>Lunch Salary Reg</t>
  </si>
  <si>
    <t>21-501-00-3100-0120-600-0000</t>
  </si>
  <si>
    <t>Lunch Salary Sub</t>
  </si>
  <si>
    <t>21-501-00-3100-0130-607-0000</t>
  </si>
  <si>
    <t>Lunch Overtime Reg</t>
  </si>
  <si>
    <t>21-501-00-3100-0200-600-0000</t>
  </si>
  <si>
    <t>Lunch Benefits Sub</t>
  </si>
  <si>
    <t>21-501-00-3100-0200-607-0000</t>
  </si>
  <si>
    <t>Lunch Benefits Reg</t>
  </si>
  <si>
    <t>21-501-00-3100-0500-000-0000</t>
  </si>
  <si>
    <t>Lunch Purchase</t>
  </si>
  <si>
    <t>21-501-00-3100-0580-000-0000</t>
  </si>
  <si>
    <t>Lunch Travel and Registration</t>
  </si>
  <si>
    <t>21-501-00-3100-0589-000-0000</t>
  </si>
  <si>
    <t>Freight &amp; Other Purch Services</t>
  </si>
  <si>
    <t>21-501-00-3100-0600-000-0000</t>
  </si>
  <si>
    <t>Lunch Supplies</t>
  </si>
  <si>
    <t>21-501-00-3100-0630-000-0000</t>
  </si>
  <si>
    <t>Lunch Food</t>
  </si>
  <si>
    <t>21-501-00-3100-0631-000-0000</t>
  </si>
  <si>
    <t>Lunch Milk</t>
  </si>
  <si>
    <t>21-501-00-3100-0632-000-0000</t>
  </si>
  <si>
    <t>Commodity Fees</t>
  </si>
  <si>
    <t>21-501-00-3100-0633-000-4555</t>
  </si>
  <si>
    <t>Commodities-Entitlements</t>
  </si>
  <si>
    <t>21-501-00-3100-0635-000-0000</t>
  </si>
  <si>
    <t>Snack Program - District</t>
  </si>
  <si>
    <t>21-501-00-3100-0650-000-0000</t>
  </si>
  <si>
    <t>Lunch Electronic Media</t>
  </si>
  <si>
    <t>21-501-00-3100-0735-000-0000</t>
  </si>
  <si>
    <t>Lunch Equipment</t>
  </si>
  <si>
    <t>21-501-00-3100-0740-000-0000</t>
  </si>
  <si>
    <t>Depreciation</t>
  </si>
  <si>
    <t xml:space="preserve">* CHANGE FUNDS FROM  51  TO  21 * </t>
  </si>
  <si>
    <t>Total Expenses</t>
  </si>
  <si>
    <t>Insurance Reserve Fund</t>
  </si>
  <si>
    <t>18-000-00-0000-1990-000-0000</t>
  </si>
  <si>
    <t>18-000-00-0000-5210-000-0000</t>
  </si>
  <si>
    <t>Transfer from General</t>
  </si>
  <si>
    <t>Revenue</t>
  </si>
  <si>
    <t>18-800-00-2850-0525-000-0000</t>
  </si>
  <si>
    <t>Unemployment</t>
  </si>
  <si>
    <t>18-800-00-2850-0525-000-3120</t>
  </si>
  <si>
    <t>Unemployment Grant</t>
  </si>
  <si>
    <t>18-800-00-2850-0525-000-3130</t>
  </si>
  <si>
    <t>Unemployment Special</t>
  </si>
  <si>
    <t>18-800-00-2850-0525-000-3141</t>
  </si>
  <si>
    <t>CPP Unemployment</t>
  </si>
  <si>
    <t>18-800-00-2850-0525-000-3150</t>
  </si>
  <si>
    <t>Unemployment - G &amp; T Grant</t>
  </si>
  <si>
    <t>18-800-00-2850-0525-000-4010</t>
  </si>
  <si>
    <t>18-800-00-2850-0525-000-4358</t>
  </si>
  <si>
    <t>18-800-00-2850-0525-000-4367</t>
  </si>
  <si>
    <t>Impact Subs</t>
  </si>
  <si>
    <t>18-800-00-2850-0526-000-0000</t>
  </si>
  <si>
    <t>Workers Comp</t>
  </si>
  <si>
    <t>18-800-00-2850-0527-000-0000</t>
  </si>
  <si>
    <t>Self Insurance Package</t>
  </si>
  <si>
    <t>18-800-00-2850-0610-000-0000</t>
  </si>
  <si>
    <t>Student Insurance</t>
  </si>
  <si>
    <t>18-800-00-2850-0528-000-0000</t>
  </si>
  <si>
    <t>Supplies &amp; Materials</t>
  </si>
  <si>
    <t>Activity Fund</t>
  </si>
  <si>
    <t>23-000-00-0000-1700-000-0000</t>
  </si>
  <si>
    <t>Pupil Activity Revenue</t>
  </si>
  <si>
    <t>23-000-00-1900-0600-000-0000</t>
  </si>
  <si>
    <t>Pupil Activity Expenditures</t>
  </si>
  <si>
    <t>Scholarship Fund</t>
  </si>
  <si>
    <t>72-000-20-0000-1990-000-0000</t>
  </si>
  <si>
    <t>Page Scholarship</t>
  </si>
  <si>
    <t>72-000-21-0000-1510-000-0000</t>
  </si>
  <si>
    <t>72-500-00-2390-0590-000-0000</t>
  </si>
  <si>
    <t>72-500-00-2391-0591-000-0000</t>
  </si>
  <si>
    <t>Hoyer Scholarship Award</t>
  </si>
  <si>
    <t>43-000-00-0000-5210-000-0000</t>
  </si>
  <si>
    <t>43-000-00-0000-1900-000-0000</t>
  </si>
  <si>
    <t>43-500-00-2690-0450-000-0000</t>
  </si>
  <si>
    <t>43-500-00-5100-0833-000-0000</t>
  </si>
  <si>
    <t>43-500-00-5100-0913-000-0000</t>
  </si>
  <si>
    <t>43-501-00-0010-0300-000-0000</t>
  </si>
  <si>
    <t>43-501-00-0010-0733-000-0000</t>
  </si>
  <si>
    <t>43-501-00-0010-0734-000-0000</t>
  </si>
  <si>
    <t>43-501-00-2600-0736-000-0000</t>
  </si>
  <si>
    <t>43-501-00-2700-0732-000-0000</t>
  </si>
  <si>
    <t>43-501-00-2700-0736-000-0000</t>
  </si>
  <si>
    <t>43-502-00-0030-0734-000-0000</t>
  </si>
  <si>
    <t>CURRENT</t>
  </si>
  <si>
    <t>Transfer from Capital Reserve</t>
  </si>
  <si>
    <t>Elem Textbooks</t>
  </si>
  <si>
    <t>Revenue Title IV BOCES</t>
  </si>
  <si>
    <t>HS Special Ed Purchased Services</t>
  </si>
  <si>
    <t>Elem Teacher Salary REAP</t>
  </si>
  <si>
    <t>HS General/Mentor Salary</t>
  </si>
  <si>
    <t>Supt Support Svcs Vaca/Sick</t>
  </si>
  <si>
    <t>June 30,2018</t>
  </si>
  <si>
    <t>10-501-00-0010-0611-000-0000</t>
  </si>
  <si>
    <t>10-501-00-0010-0110-201-4358</t>
  </si>
  <si>
    <t>10-500-00-1700-0500-000-0000</t>
  </si>
  <si>
    <t>10-600-00-2300-0110-100-0000</t>
  </si>
  <si>
    <t xml:space="preserve">FY 2018 </t>
  </si>
  <si>
    <t>ACTUAL</t>
  </si>
  <si>
    <t>FY 2018</t>
  </si>
  <si>
    <t>BUDGETED</t>
  </si>
  <si>
    <t>FY 2019</t>
  </si>
  <si>
    <t>FY 2017</t>
  </si>
  <si>
    <t>FY 2016</t>
  </si>
  <si>
    <t>FY 2015</t>
  </si>
  <si>
    <t>FINAL 2018-19 BUDGET</t>
  </si>
  <si>
    <t xml:space="preserve">* * * * * * * * </t>
  </si>
  <si>
    <t>* * * * * * * *</t>
  </si>
  <si>
    <t>FY 2012</t>
  </si>
  <si>
    <t>FY 2013</t>
  </si>
  <si>
    <t>FY 2014</t>
  </si>
  <si>
    <t>Smart Start Breakfast Reimbur</t>
  </si>
  <si>
    <t>Hoyer Scholarship Int</t>
  </si>
  <si>
    <t>10-000-00-0000-4951-000-4424</t>
  </si>
  <si>
    <t>10-502-00-0030-0611-000-0000</t>
  </si>
  <si>
    <t>HS General Textbook</t>
  </si>
  <si>
    <t>10-502-00-1100-0500-000-0000</t>
  </si>
  <si>
    <t>HS Mathematice Purchased Services</t>
  </si>
  <si>
    <t>10-500-00-1600-0580-000-4424</t>
  </si>
  <si>
    <t>Hs Computer Tech T&amp;R TITLE IV</t>
  </si>
  <si>
    <t>10-501-00-2600-0810-000-0000</t>
  </si>
  <si>
    <t>Operating/maint Dues &amp; Fees</t>
  </si>
  <si>
    <t>10-501-00-2700-0810-000-0000</t>
  </si>
  <si>
    <t>Student Trans Dues &amp; Fees</t>
  </si>
  <si>
    <t>10-502-00-0100-0810-000-0000</t>
  </si>
  <si>
    <t>Hs Agriculture Dues &amp; Fees</t>
  </si>
  <si>
    <t>21-500-00-3100-0690-000-0000</t>
  </si>
  <si>
    <t>Lunch Other Supplie &amp; Materials</t>
  </si>
  <si>
    <t>10-500-00-0200-0500-000-0000</t>
  </si>
  <si>
    <t>HS Art Purchased Services</t>
  </si>
  <si>
    <t>10-501-00-2222-0120-204-0000</t>
  </si>
  <si>
    <t>Library Svcs Salary Sub</t>
  </si>
  <si>
    <t>10-501-00-2222-0200-204-0000</t>
  </si>
  <si>
    <t>Library Svcs Benefits Sub</t>
  </si>
  <si>
    <t>10-502-00-1330-0810-000-0000</t>
  </si>
  <si>
    <t>HS Science Dues &amp; Fees</t>
  </si>
  <si>
    <t>Mar 31 2019</t>
  </si>
  <si>
    <t>Mar 31, 2019</t>
  </si>
  <si>
    <t>10-000-00-0000-3000-000-3227</t>
  </si>
  <si>
    <t>State Turnaround Elementary</t>
  </si>
  <si>
    <t>10-501-00-0010-0735-000-3230</t>
  </si>
  <si>
    <t>Elem Tech Equip - Sm Rural One Time</t>
  </si>
  <si>
    <t>June 30, 2020 Budget</t>
  </si>
  <si>
    <t>FTE: 108.5</t>
  </si>
  <si>
    <t>Students: 115</t>
  </si>
  <si>
    <t>Proposed</t>
  </si>
  <si>
    <t>10-000-00-0000-1505-000-0000</t>
  </si>
  <si>
    <t>Interest on Bank of CO Cking</t>
  </si>
  <si>
    <t>10-000-00-0000-1506-000-0000</t>
  </si>
  <si>
    <t>Interest on Bank of CO Money Market</t>
  </si>
  <si>
    <t>10-000-00-0000-3010-000-3898</t>
  </si>
  <si>
    <t>State On-Behalf Payment</t>
  </si>
  <si>
    <t>10-500-00-0200-0250-201-0000</t>
  </si>
  <si>
    <t>HS Art Health Dental &amp; Vision</t>
  </si>
  <si>
    <t>10-500-00-0830-0250-201-0000</t>
  </si>
  <si>
    <t>HS Physical Ed Health Denta &amp; Vision</t>
  </si>
  <si>
    <t>10-500-00-1600-0735-000-3230</t>
  </si>
  <si>
    <t>HS Computer Tech Equip Small Rural On</t>
  </si>
  <si>
    <t>10-500-00-1700-0200-416-3130</t>
  </si>
  <si>
    <t>10-500-00-1700-0250-202-0000</t>
  </si>
  <si>
    <t>HS Special Ed Health Dental &amp; Vision</t>
  </si>
  <si>
    <t>10-501-00-0010-0110-201-3230</t>
  </si>
  <si>
    <t>Elem Teacher Salary Sm Rural</t>
  </si>
  <si>
    <t>10-501-00-0010-0280-201-3898</t>
  </si>
  <si>
    <t>10-501-00-0010-0250-201-0000</t>
  </si>
  <si>
    <t>Elem Health Dental Vision</t>
  </si>
  <si>
    <t>Instruction - On Behalf Payment</t>
  </si>
  <si>
    <t>10-501-00-0010-0600-000-4358</t>
  </si>
  <si>
    <t>Elem Supplies - REAP</t>
  </si>
  <si>
    <t>10-501-00-0200-0250-201-0000</t>
  </si>
  <si>
    <t>Elem Art Health Dental Vision</t>
  </si>
  <si>
    <t>10-501-00-0830-0250-201-0000</t>
  </si>
  <si>
    <t>Elem Physical Health Dental Vision</t>
  </si>
  <si>
    <t>10-501-00-1600-0735-000-3227</t>
  </si>
  <si>
    <t>State Turnaround Elem Tech</t>
  </si>
  <si>
    <t>10-501-00-1700-0250-202-3130</t>
  </si>
  <si>
    <t>Elem Special Ed Health Dental Vision</t>
  </si>
  <si>
    <t>10-501-00-1790-0200-206-0000</t>
  </si>
  <si>
    <t>Elem Title 1 Benefits Reg</t>
  </si>
  <si>
    <t>Elem Title I Benefits Grant</t>
  </si>
  <si>
    <t>10-501-00-2120-0280-000-3898</t>
  </si>
  <si>
    <t>Counselor - On Behalf Payment</t>
  </si>
  <si>
    <t>Library Svcs Benefit Sub</t>
  </si>
  <si>
    <t>10-501-00-2222-0280-216-3898</t>
  </si>
  <si>
    <t>Library Svcs -On Behalf Payment</t>
  </si>
  <si>
    <t>10-501-00-2400-0250-506-0000</t>
  </si>
  <si>
    <t>Secr Support Svc Health Dental Vision</t>
  </si>
  <si>
    <t>10-501-00-2400-0280-506-3898</t>
  </si>
  <si>
    <t>Secr Support - On Behalf Payment</t>
  </si>
  <si>
    <t>10-501-00-2600-0250-608-0000</t>
  </si>
  <si>
    <t>Operating/maint Health Dental Vision</t>
  </si>
  <si>
    <t>10-501-00-2600-0280-608-3898</t>
  </si>
  <si>
    <t>Operating/maint On Behalf Payment</t>
  </si>
  <si>
    <t>10-501-00-2700-0250-602-0000</t>
  </si>
  <si>
    <t>Student Trans Health Dental Vision</t>
  </si>
  <si>
    <t>10-501-00-2700-080-602-3898</t>
  </si>
  <si>
    <t>Student Trans Salary On Behalf Payment</t>
  </si>
  <si>
    <t>HS General Benefits sub</t>
  </si>
  <si>
    <t>* * * * * * * * * * * * * *</t>
  </si>
  <si>
    <t>Agriculture Salary Sub</t>
  </si>
  <si>
    <t>10-502-00-0100-0250-201-0000</t>
  </si>
  <si>
    <t>HS Agriculture Health Dental Vision</t>
  </si>
  <si>
    <t>10-502-00-0300-0250-201-0000</t>
  </si>
  <si>
    <t>HS Business Health Dental Vision</t>
  </si>
  <si>
    <t>HS English/La Benefits sub</t>
  </si>
  <si>
    <t>10-502-00-0500-0250-201-0000</t>
  </si>
  <si>
    <t>HS English/Lz Health Dental Vision</t>
  </si>
  <si>
    <t>10-502-00-0800-0250-201-0000</t>
  </si>
  <si>
    <t>HS Health Edu Health Dental Vision</t>
  </si>
  <si>
    <t>10-502-00-1330-0250-201-0000</t>
  </si>
  <si>
    <t>HS Science Health Dental Vision</t>
  </si>
  <si>
    <t>10-502-00-1500-0250-201-0000</t>
  </si>
  <si>
    <t>HS Soc Studies Health Dental Vision</t>
  </si>
  <si>
    <t>10-600-00-2300-0250-101-0000</t>
  </si>
  <si>
    <t>Supt Support Svcs Health Dental Vision</t>
  </si>
  <si>
    <t>10-600-00-2300-0280-101-3898</t>
  </si>
  <si>
    <t>Supt Support Svcs On Behalf Payment</t>
  </si>
  <si>
    <t>10-600-00-2500-0250-501-0000</t>
  </si>
  <si>
    <t>Business Supp Svc Health Dental Vision</t>
  </si>
  <si>
    <t>10-600-00-2500-0280-501-3898</t>
  </si>
  <si>
    <t>Business Supp Svc On Behalf Payment</t>
  </si>
  <si>
    <t>10-502-00-1100-0250-201-0000</t>
  </si>
  <si>
    <t>HS Mathematics Health Dental Vision</t>
  </si>
  <si>
    <t>F/Y 2018</t>
  </si>
  <si>
    <t>F/Y 2020</t>
  </si>
  <si>
    <t>Sept.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</si>
</sst>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2">
    <xf numFmtId="0" fontId="0" fillId="0" borderId="0" xfId="0"/>
    <xf numFmtId="43" fontId="0" fillId="0" borderId="0" xfId="1" applyFont="1"/>
    <xf numFmtId="44" fontId="0" fillId="0" borderId="0" xfId="2" applyFont="1"/>
    <xf numFmtId="43" fontId="0" fillId="0" borderId="10" xfId="1" applyFont="1" applyBorder="1"/>
    <xf numFmtId="0" fontId="0" fillId="0" borderId="10" xfId="0" applyBorder="1"/>
    <xf numFmtId="44" fontId="0" fillId="0" borderId="11" xfId="2" applyFont="1" applyBorder="1"/>
    <xf numFmtId="0" fontId="16" fillId="0" borderId="0" xfId="0" applyFont="1"/>
    <xf numFmtId="0" fontId="16" fillId="0" borderId="0" xfId="0" quotePrefix="1" applyFont="1"/>
    <xf numFmtId="44" fontId="0" fillId="0" borderId="0" xfId="0" applyNumberFormat="1"/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43" fontId="0" fillId="33" borderId="0" xfId="1" applyFont="1" applyFill="1"/>
    <xf numFmtId="43" fontId="0" fillId="0" borderId="12" xfId="1" applyFont="1" applyBorder="1"/>
    <xf numFmtId="43" fontId="0" fillId="33" borderId="12" xfId="1" applyFont="1" applyFill="1" applyBorder="1"/>
    <xf numFmtId="43" fontId="0" fillId="0" borderId="13" xfId="1" applyFont="1" applyBorder="1"/>
    <xf numFmtId="0" fontId="0" fillId="0" borderId="12" xfId="0" applyBorder="1"/>
    <xf numFmtId="43" fontId="0" fillId="33" borderId="0" xfId="1" applyFont="1" applyFill="1" applyBorder="1"/>
    <xf numFmtId="164" fontId="16" fillId="0" borderId="0" xfId="0" quotePrefix="1" applyNumberFormat="1" applyFont="1" applyAlignment="1">
      <alignment horizontal="center"/>
    </xf>
    <xf numFmtId="0" fontId="16" fillId="0" borderId="0" xfId="0" quotePrefix="1" applyFont="1" applyAlignment="1">
      <alignment horizontal="center"/>
    </xf>
    <xf numFmtId="15" fontId="16" fillId="0" borderId="0" xfId="0" quotePrefix="1" applyNumberFormat="1" applyFont="1" applyAlignment="1">
      <alignment horizontal="center"/>
    </xf>
    <xf numFmtId="43" fontId="0" fillId="33" borderId="15" xfId="1" applyFont="1" applyFill="1" applyBorder="1"/>
    <xf numFmtId="43" fontId="16" fillId="0" borderId="0" xfId="1" applyFont="1"/>
    <xf numFmtId="0" fontId="0" fillId="0" borderId="16" xfId="0" applyBorder="1"/>
    <xf numFmtId="43" fontId="16" fillId="33" borderId="14" xfId="1" applyFont="1" applyFill="1" applyBorder="1"/>
    <xf numFmtId="44" fontId="0" fillId="0" borderId="0" xfId="1" applyNumberFormat="1" applyFont="1"/>
    <xf numFmtId="0" fontId="0" fillId="0" borderId="0" xfId="0" applyAlignment="1">
      <alignment horizontal="center"/>
    </xf>
    <xf numFmtId="0" fontId="18" fillId="0" borderId="0" xfId="0" applyFont="1"/>
    <xf numFmtId="43" fontId="18" fillId="0" borderId="0" xfId="1" applyFont="1"/>
    <xf numFmtId="0" fontId="0" fillId="0" borderId="10" xfId="0" applyBorder="1" applyAlignment="1">
      <alignment horizontal="center"/>
    </xf>
    <xf numFmtId="44" fontId="18" fillId="0" borderId="0" xfId="0" applyNumberFormat="1" applyFont="1"/>
    <xf numFmtId="14" fontId="18" fillId="0" borderId="10" xfId="0" applyNumberFormat="1" applyFont="1" applyBorder="1"/>
    <xf numFmtId="0" fontId="18" fillId="0" borderId="10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34" borderId="12" xfId="0" applyFill="1" applyBorder="1"/>
    <xf numFmtId="44" fontId="0" fillId="34" borderId="12" xfId="0" applyNumberFormat="1" applyFill="1" applyBorder="1"/>
    <xf numFmtId="43" fontId="0" fillId="34" borderId="12" xfId="1" applyFont="1" applyFill="1" applyBorder="1"/>
    <xf numFmtId="0" fontId="0" fillId="34" borderId="15" xfId="0" applyFill="1" applyBorder="1" applyAlignment="1">
      <alignment horizontal="center" vertical="center"/>
    </xf>
    <xf numFmtId="164" fontId="16" fillId="34" borderId="17" xfId="0" quotePrefix="1" applyNumberFormat="1" applyFont="1" applyFill="1" applyBorder="1" applyAlignment="1">
      <alignment horizontal="center"/>
    </xf>
    <xf numFmtId="0" fontId="0" fillId="34" borderId="16" xfId="0" applyFill="1" applyBorder="1"/>
    <xf numFmtId="0" fontId="16" fillId="34" borderId="13" xfId="0" applyFont="1" applyFill="1" applyBorder="1" applyAlignment="1">
      <alignment horizontal="center"/>
    </xf>
    <xf numFmtId="43" fontId="0" fillId="34" borderId="15" xfId="1" applyFont="1" applyFill="1" applyBorder="1"/>
    <xf numFmtId="43" fontId="16" fillId="34" borderId="16" xfId="1" applyFont="1" applyFill="1" applyBorder="1"/>
    <xf numFmtId="43" fontId="0" fillId="34" borderId="18" xfId="1" applyFont="1" applyFill="1" applyBorder="1"/>
    <xf numFmtId="0" fontId="16" fillId="34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3" fontId="18" fillId="34" borderId="15" xfId="1" applyFont="1" applyFill="1" applyBorder="1"/>
    <xf numFmtId="43" fontId="16" fillId="34" borderId="20" xfId="1" applyFont="1" applyFill="1" applyBorder="1"/>
    <xf numFmtId="43" fontId="16" fillId="0" borderId="10" xfId="1" applyFont="1" applyBorder="1"/>
    <xf numFmtId="44" fontId="16" fillId="0" borderId="11" xfId="2" applyFont="1" applyBorder="1"/>
    <xf numFmtId="44" fontId="16" fillId="34" borderId="19" xfId="2" applyFont="1" applyFill="1" applyBorder="1"/>
    <xf numFmtId="0" fontId="0" fillId="34" borderId="12" xfId="0" applyFill="1" applyBorder="1" applyAlignment="1">
      <alignment horizontal="center"/>
    </xf>
    <xf numFmtId="0" fontId="16" fillId="0" borderId="12" xfId="0" applyFont="1" applyBorder="1"/>
    <xf numFmtId="0" fontId="16" fillId="0" borderId="12" xfId="0" quotePrefix="1" applyFont="1" applyBorder="1"/>
    <xf numFmtId="14" fontId="18" fillId="0" borderId="12" xfId="0" applyNumberFormat="1" applyFont="1" applyBorder="1"/>
    <xf numFmtId="0" fontId="18" fillId="0" borderId="12" xfId="0" applyFont="1" applyBorder="1"/>
    <xf numFmtId="15" fontId="16" fillId="0" borderId="12" xfId="0" quotePrefix="1" applyNumberFormat="1" applyFont="1" applyBorder="1" applyAlignment="1">
      <alignment horizontal="center"/>
    </xf>
    <xf numFmtId="164" fontId="16" fillId="0" borderId="12" xfId="0" quotePrefix="1" applyNumberFormat="1" applyFont="1" applyBorder="1" applyAlignment="1">
      <alignment horizontal="center"/>
    </xf>
    <xf numFmtId="0" fontId="16" fillId="0" borderId="12" xfId="0" quotePrefix="1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/>
    </xf>
    <xf numFmtId="44" fontId="0" fillId="0" borderId="12" xfId="2" applyFont="1" applyBorder="1"/>
    <xf numFmtId="0" fontId="0" fillId="0" borderId="12" xfId="0" applyFont="1" applyBorder="1"/>
    <xf numFmtId="0" fontId="0" fillId="0" borderId="0" xfId="0" applyFont="1"/>
    <xf numFmtId="44" fontId="0" fillId="0" borderId="12" xfId="0" applyNumberFormat="1" applyFont="1" applyBorder="1"/>
    <xf numFmtId="44" fontId="16" fillId="0" borderId="12" xfId="0" applyNumberFormat="1" applyFont="1" applyBorder="1"/>
    <xf numFmtId="43" fontId="16" fillId="0" borderId="12" xfId="1" applyFont="1" applyBorder="1"/>
    <xf numFmtId="43" fontId="0" fillId="0" borderId="12" xfId="1" applyNumberFormat="1" applyFont="1" applyBorder="1"/>
    <xf numFmtId="43" fontId="20" fillId="33" borderId="12" xfId="1" applyFont="1" applyFill="1" applyBorder="1"/>
    <xf numFmtId="44" fontId="16" fillId="0" borderId="12" xfId="2" applyFont="1" applyBorder="1"/>
    <xf numFmtId="14" fontId="18" fillId="0" borderId="13" xfId="0" applyNumberFormat="1" applyFont="1" applyBorder="1"/>
    <xf numFmtId="0" fontId="0" fillId="0" borderId="13" xfId="0" applyBorder="1"/>
    <xf numFmtId="0" fontId="18" fillId="0" borderId="16" xfId="0" applyFont="1" applyBorder="1"/>
    <xf numFmtId="15" fontId="16" fillId="0" borderId="12" xfId="0" quotePrefix="1" applyNumberFormat="1" applyFont="1" applyBorder="1"/>
    <xf numFmtId="17" fontId="16" fillId="0" borderId="0" xfId="0" applyNumberFormat="1" applyFont="1" applyAlignment="1">
      <alignment horizontal="center"/>
    </xf>
    <xf numFmtId="17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16" fillId="0" borderId="21" xfId="0" applyFont="1" applyBorder="1" applyAlignment="1">
      <alignment horizontal="center"/>
    </xf>
    <xf numFmtId="43" fontId="19" fillId="0" borderId="12" xfId="1" applyFont="1" applyBorder="1"/>
    <xf numFmtId="43" fontId="20" fillId="0" borderId="0" xfId="1" applyFont="1"/>
    <xf numFmtId="43" fontId="0" fillId="0" borderId="15" xfId="1" applyFont="1" applyBorder="1"/>
    <xf numFmtId="43" fontId="0" fillId="0" borderId="22" xfId="0" applyNumberFormat="1" applyFont="1" applyBorder="1"/>
    <xf numFmtId="0" fontId="0" fillId="0" borderId="22" xfId="0" applyFont="1" applyBorder="1"/>
    <xf numFmtId="0" fontId="0" fillId="0" borderId="15" xfId="0" applyFont="1" applyBorder="1"/>
    <xf numFmtId="43" fontId="0" fillId="0" borderId="0" xfId="1" applyFont="1" applyBorder="1"/>
    <xf numFmtId="43" fontId="20" fillId="0" borderId="10" xfId="1" applyFont="1" applyBorder="1"/>
    <xf numFmtId="164" fontId="16" fillId="0" borderId="0" xfId="0" applyNumberFormat="1" applyFont="1" applyAlignment="1">
      <alignment horizontal="center"/>
    </xf>
    <xf numFmtId="0" fontId="16" fillId="0" borderId="0" xfId="0" applyFont="1" applyBorder="1" applyAlignment="1">
      <alignment horizontal="center"/>
    </xf>
    <xf numFmtId="43" fontId="20" fillId="0" borderId="0" xfId="1" applyFont="1" applyBorder="1"/>
    <xf numFmtId="43" fontId="16" fillId="0" borderId="0" xfId="1" applyFont="1" applyBorder="1"/>
    <xf numFmtId="44" fontId="16" fillId="0" borderId="0" xfId="2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0"/>
  <sheetViews>
    <sheetView workbookViewId="0">
      <selection activeCell="A7" sqref="A7"/>
    </sheetView>
  </sheetViews>
  <sheetFormatPr defaultRowHeight="14.4" x14ac:dyDescent="0.3"/>
  <cols>
    <col min="1" max="1" width="28.109375" customWidth="1"/>
    <col min="2" max="2" width="1.6640625" customWidth="1"/>
    <col min="3" max="3" width="34.33203125" customWidth="1"/>
    <col min="4" max="4" width="0.33203125" hidden="1" customWidth="1"/>
    <col min="5" max="5" width="1" hidden="1" customWidth="1"/>
    <col min="6" max="6" width="0.44140625" hidden="1" customWidth="1"/>
    <col min="7" max="7" width="0.33203125" hidden="1" customWidth="1"/>
    <col min="8" max="8" width="1" hidden="1" customWidth="1"/>
    <col min="9" max="9" width="15.33203125" hidden="1" customWidth="1"/>
    <col min="10" max="10" width="0.109375" hidden="1" customWidth="1"/>
    <col min="11" max="11" width="0.21875" hidden="1" customWidth="1"/>
    <col min="12" max="12" width="2.44140625" customWidth="1"/>
    <col min="13" max="13" width="15.44140625" customWidth="1"/>
    <col min="14" max="14" width="2.5546875" customWidth="1"/>
    <col min="15" max="15" width="19.77734375" style="33" customWidth="1"/>
    <col min="16" max="16" width="1.6640625" hidden="1" customWidth="1"/>
    <col min="17" max="17" width="16.21875" hidden="1" customWidth="1"/>
    <col min="18" max="18" width="2.21875" customWidth="1"/>
    <col min="19" max="19" width="16.21875" customWidth="1"/>
    <col min="20" max="20" width="2.77734375" customWidth="1"/>
    <col min="21" max="21" width="15.88671875" customWidth="1"/>
    <col min="22" max="22" width="3" customWidth="1"/>
    <col min="23" max="23" width="20.77734375" customWidth="1"/>
    <col min="24" max="24" width="2.33203125" customWidth="1"/>
    <col min="25" max="25" width="20" customWidth="1"/>
    <col min="26" max="26" width="2.44140625" customWidth="1"/>
  </cols>
  <sheetData>
    <row r="1" spans="1:26" x14ac:dyDescent="0.3">
      <c r="A1" s="6" t="s">
        <v>409</v>
      </c>
      <c r="W1" t="s">
        <v>949</v>
      </c>
    </row>
    <row r="2" spans="1:26" x14ac:dyDescent="0.3">
      <c r="A2" s="7" t="s">
        <v>893</v>
      </c>
    </row>
    <row r="3" spans="1:26" x14ac:dyDescent="0.3">
      <c r="A3" s="6" t="s">
        <v>410</v>
      </c>
      <c r="M3" s="25"/>
      <c r="O3" s="50" t="s">
        <v>648</v>
      </c>
      <c r="Q3" s="25" t="s">
        <v>659</v>
      </c>
      <c r="U3" s="25" t="s">
        <v>703</v>
      </c>
      <c r="W3" s="25" t="s">
        <v>895</v>
      </c>
      <c r="X3" s="25"/>
    </row>
    <row r="4" spans="1:26" s="4" customFormat="1" x14ac:dyDescent="0.3">
      <c r="A4" s="30">
        <v>43739</v>
      </c>
      <c r="K4" s="28" t="s">
        <v>610</v>
      </c>
      <c r="M4" s="28" t="s">
        <v>642</v>
      </c>
      <c r="O4" s="36" t="s">
        <v>647</v>
      </c>
      <c r="Q4" s="32" t="s">
        <v>663</v>
      </c>
      <c r="S4" s="32"/>
      <c r="U4" s="32" t="s">
        <v>678</v>
      </c>
      <c r="W4" s="28" t="s">
        <v>894</v>
      </c>
      <c r="X4" s="28"/>
    </row>
    <row r="5" spans="1:26" x14ac:dyDescent="0.3">
      <c r="A5" s="26"/>
      <c r="E5" s="18" t="s">
        <v>408</v>
      </c>
      <c r="F5" s="6"/>
      <c r="G5" s="19" t="s">
        <v>404</v>
      </c>
      <c r="H5" s="6"/>
      <c r="I5" s="17">
        <v>41820</v>
      </c>
      <c r="J5" s="6"/>
      <c r="K5" s="18" t="s">
        <v>489</v>
      </c>
      <c r="L5" s="6"/>
      <c r="M5" s="17">
        <v>42551</v>
      </c>
      <c r="O5" s="37">
        <v>42916</v>
      </c>
      <c r="P5" s="6"/>
      <c r="Q5" s="17">
        <v>43281</v>
      </c>
      <c r="S5" s="17" t="s">
        <v>843</v>
      </c>
      <c r="T5" s="6"/>
      <c r="U5" s="17" t="s">
        <v>662</v>
      </c>
      <c r="W5" s="87">
        <v>44012</v>
      </c>
      <c r="X5" s="87"/>
      <c r="Y5" s="74">
        <v>43709</v>
      </c>
      <c r="Z5" s="74"/>
    </row>
    <row r="6" spans="1:26" ht="15" thickBot="1" x14ac:dyDescent="0.35">
      <c r="A6" s="6" t="s">
        <v>856</v>
      </c>
      <c r="E6" s="9" t="s">
        <v>405</v>
      </c>
      <c r="F6" s="6"/>
      <c r="G6" s="9" t="s">
        <v>405</v>
      </c>
      <c r="H6" s="6"/>
      <c r="I6" s="10" t="s">
        <v>650</v>
      </c>
      <c r="J6" s="6"/>
      <c r="K6" s="10" t="s">
        <v>650</v>
      </c>
      <c r="L6" s="6"/>
      <c r="M6" s="10" t="s">
        <v>650</v>
      </c>
      <c r="O6" s="39" t="s">
        <v>650</v>
      </c>
      <c r="P6" s="6"/>
      <c r="Q6" s="31" t="s">
        <v>575</v>
      </c>
      <c r="S6" s="10" t="s">
        <v>650</v>
      </c>
      <c r="T6" s="6"/>
      <c r="U6" s="31" t="s">
        <v>650</v>
      </c>
      <c r="W6" s="78" t="s">
        <v>896</v>
      </c>
      <c r="X6" s="88"/>
      <c r="Y6" s="78" t="s">
        <v>576</v>
      </c>
      <c r="Z6" s="78"/>
    </row>
    <row r="7" spans="1:26" x14ac:dyDescent="0.3">
      <c r="O7" s="38"/>
    </row>
    <row r="8" spans="1:26" x14ac:dyDescent="0.3">
      <c r="C8" t="s">
        <v>401</v>
      </c>
      <c r="E8" s="2">
        <v>1624228.25</v>
      </c>
      <c r="G8" s="2">
        <f>E414</f>
        <v>1498880.8000000005</v>
      </c>
      <c r="I8" s="8">
        <f>G414</f>
        <v>1283125.6300000004</v>
      </c>
      <c r="K8" s="8">
        <f>I414</f>
        <v>1070946.820000001</v>
      </c>
      <c r="M8" s="8">
        <f>K414</f>
        <v>1281608.99</v>
      </c>
      <c r="O8" s="34">
        <v>1446642.83</v>
      </c>
      <c r="Q8" s="8">
        <f>O414</f>
        <v>1669006.5800000005</v>
      </c>
      <c r="S8" s="8">
        <f>O414</f>
        <v>1669006.5800000005</v>
      </c>
      <c r="U8" s="8">
        <v>1787817</v>
      </c>
      <c r="W8" s="8">
        <v>1787817</v>
      </c>
      <c r="X8" s="8"/>
      <c r="Y8" s="8">
        <v>1787817</v>
      </c>
      <c r="Z8" s="8"/>
    </row>
    <row r="9" spans="1:26" x14ac:dyDescent="0.3">
      <c r="A9" s="26"/>
      <c r="C9" s="26"/>
      <c r="K9" s="15"/>
      <c r="O9" s="35"/>
      <c r="S9" s="29"/>
      <c r="U9" s="29"/>
      <c r="W9" s="29"/>
      <c r="X9" s="29"/>
      <c r="Y9" s="29"/>
      <c r="Z9" s="29"/>
    </row>
    <row r="10" spans="1:26" x14ac:dyDescent="0.3">
      <c r="A10" t="s">
        <v>0</v>
      </c>
      <c r="C10" t="s">
        <v>1</v>
      </c>
      <c r="E10" s="1">
        <v>487030.6</v>
      </c>
      <c r="G10" s="1">
        <v>515124.22</v>
      </c>
      <c r="I10" s="1">
        <v>505755.38</v>
      </c>
      <c r="K10" s="13">
        <v>746161.58</v>
      </c>
      <c r="M10" s="1">
        <v>763370.78</v>
      </c>
      <c r="O10" s="35">
        <v>698541.55</v>
      </c>
      <c r="Q10" s="1">
        <v>732489.01</v>
      </c>
      <c r="S10" s="1">
        <v>739117.1</v>
      </c>
      <c r="U10" s="1">
        <v>707617</v>
      </c>
      <c r="W10" s="1">
        <v>741963.13</v>
      </c>
      <c r="X10" s="1"/>
      <c r="Y10" s="1">
        <v>95031</v>
      </c>
      <c r="Z10" s="1"/>
    </row>
    <row r="11" spans="1:26" x14ac:dyDescent="0.3">
      <c r="A11" t="s">
        <v>2</v>
      </c>
      <c r="C11" t="s">
        <v>3</v>
      </c>
      <c r="E11" s="1">
        <v>69912.27</v>
      </c>
      <c r="G11" s="1">
        <v>70036.990000000005</v>
      </c>
      <c r="I11" s="1">
        <v>71841.440000000002</v>
      </c>
      <c r="K11" s="13">
        <v>78938.710000000006</v>
      </c>
      <c r="M11" s="1">
        <v>93878.23</v>
      </c>
      <c r="O11" s="35">
        <v>86899.27</v>
      </c>
      <c r="Q11" s="1">
        <v>65064.03</v>
      </c>
      <c r="S11" s="1">
        <v>89494.81</v>
      </c>
      <c r="U11" s="1">
        <v>89690.8</v>
      </c>
      <c r="W11" s="1">
        <v>61047.839999999997</v>
      </c>
      <c r="X11" s="1"/>
      <c r="Y11" s="1">
        <v>4000</v>
      </c>
      <c r="Z11" s="1"/>
    </row>
    <row r="12" spans="1:26" x14ac:dyDescent="0.3">
      <c r="A12" t="s">
        <v>4</v>
      </c>
      <c r="C12" t="s">
        <v>5</v>
      </c>
      <c r="E12" s="1">
        <v>-1583.44</v>
      </c>
      <c r="G12" s="1">
        <v>1011.28</v>
      </c>
      <c r="I12" s="1">
        <v>914.98</v>
      </c>
      <c r="K12" s="12">
        <v>747.63</v>
      </c>
      <c r="M12" s="1">
        <v>2322.84</v>
      </c>
      <c r="O12" s="35">
        <v>1260.1199999999999</v>
      </c>
      <c r="Q12" s="1">
        <v>700</v>
      </c>
      <c r="S12" s="1">
        <v>1219.6300000000001</v>
      </c>
      <c r="U12" s="1">
        <v>1283.57</v>
      </c>
      <c r="W12" s="1">
        <v>0</v>
      </c>
      <c r="X12" s="1"/>
      <c r="Y12" s="1"/>
      <c r="Z12" s="1"/>
    </row>
    <row r="13" spans="1:26" x14ac:dyDescent="0.3">
      <c r="A13" t="s">
        <v>897</v>
      </c>
      <c r="C13" t="s">
        <v>898</v>
      </c>
      <c r="E13" s="1"/>
      <c r="G13" s="1"/>
      <c r="I13" s="1"/>
      <c r="K13" s="85"/>
      <c r="M13" s="1"/>
      <c r="O13" s="35"/>
      <c r="Q13" s="1"/>
      <c r="S13" s="1"/>
      <c r="U13" s="1">
        <v>0</v>
      </c>
      <c r="W13" s="1">
        <v>0</v>
      </c>
      <c r="X13" s="1"/>
      <c r="Y13" s="1"/>
      <c r="Z13" s="1"/>
    </row>
    <row r="14" spans="1:26" x14ac:dyDescent="0.3">
      <c r="A14" t="s">
        <v>899</v>
      </c>
      <c r="C14" t="s">
        <v>900</v>
      </c>
      <c r="E14" s="1"/>
      <c r="G14" s="1"/>
      <c r="I14" s="1"/>
      <c r="K14" s="85"/>
      <c r="M14" s="1"/>
      <c r="O14" s="35"/>
      <c r="Q14" s="1"/>
      <c r="S14" s="1"/>
      <c r="U14" s="1">
        <v>35.26</v>
      </c>
      <c r="W14" s="1">
        <v>500</v>
      </c>
      <c r="X14" s="1"/>
      <c r="Y14" s="1"/>
      <c r="Z14" s="1"/>
    </row>
    <row r="15" spans="1:26" x14ac:dyDescent="0.3">
      <c r="A15" t="s">
        <v>6</v>
      </c>
      <c r="C15" t="s">
        <v>490</v>
      </c>
      <c r="E15" s="1">
        <v>20.6</v>
      </c>
      <c r="G15" s="1">
        <v>17.71</v>
      </c>
      <c r="I15" s="1">
        <v>8.35</v>
      </c>
      <c r="K15" s="1">
        <v>9.7899999999999991</v>
      </c>
      <c r="M15" s="1">
        <v>12.26</v>
      </c>
      <c r="O15" s="35">
        <v>11.51</v>
      </c>
      <c r="Q15" s="1">
        <v>10</v>
      </c>
      <c r="S15" s="1">
        <v>11.5</v>
      </c>
      <c r="U15" s="1">
        <v>33.08</v>
      </c>
      <c r="W15" s="1">
        <v>5</v>
      </c>
      <c r="X15" s="1"/>
      <c r="Y15" s="1"/>
      <c r="Z15" s="1"/>
    </row>
    <row r="16" spans="1:26" x14ac:dyDescent="0.3">
      <c r="A16" t="s">
        <v>7</v>
      </c>
      <c r="C16" t="s">
        <v>8</v>
      </c>
      <c r="E16" s="1">
        <v>29.72</v>
      </c>
      <c r="G16" s="1">
        <v>32.07</v>
      </c>
      <c r="I16" s="1">
        <v>5.85</v>
      </c>
      <c r="K16" s="1">
        <v>4.5999999999999996</v>
      </c>
      <c r="M16" s="1">
        <v>107.67</v>
      </c>
      <c r="N16" s="1">
        <v>762784.66</v>
      </c>
      <c r="O16" s="35">
        <v>332.86</v>
      </c>
      <c r="Q16" s="1">
        <v>288.38</v>
      </c>
      <c r="S16" s="1">
        <v>901.62</v>
      </c>
      <c r="U16" s="1">
        <v>1021.82</v>
      </c>
      <c r="W16" s="1">
        <v>0</v>
      </c>
      <c r="X16" s="1"/>
      <c r="Y16" s="1"/>
      <c r="Z16" s="1"/>
    </row>
    <row r="17" spans="1:26" x14ac:dyDescent="0.3">
      <c r="A17" t="s">
        <v>9</v>
      </c>
      <c r="C17" t="s">
        <v>10</v>
      </c>
      <c r="E17" s="1">
        <v>1283.77</v>
      </c>
      <c r="G17" s="1">
        <v>1776.54</v>
      </c>
      <c r="I17" s="1">
        <v>942.39</v>
      </c>
      <c r="K17" s="1">
        <v>818.03</v>
      </c>
      <c r="M17" s="1">
        <v>2299.83</v>
      </c>
      <c r="N17" s="1">
        <v>52464.43</v>
      </c>
      <c r="O17" s="35">
        <v>5465.92</v>
      </c>
      <c r="Q17" s="1">
        <v>5000</v>
      </c>
      <c r="S17" s="1">
        <v>9772.32</v>
      </c>
      <c r="U17" s="1">
        <v>22860.86</v>
      </c>
      <c r="W17" s="1">
        <v>25000</v>
      </c>
      <c r="X17" s="1"/>
      <c r="Y17" s="1">
        <v>5260</v>
      </c>
      <c r="Z17" s="1"/>
    </row>
    <row r="18" spans="1:26" x14ac:dyDescent="0.3">
      <c r="A18" t="s">
        <v>11</v>
      </c>
      <c r="C18" t="s">
        <v>12</v>
      </c>
      <c r="E18" s="1">
        <v>2096.56</v>
      </c>
      <c r="G18" s="1">
        <v>667.58</v>
      </c>
      <c r="I18" s="1">
        <v>129.35</v>
      </c>
      <c r="K18" s="1">
        <v>191.84</v>
      </c>
      <c r="M18" s="1">
        <v>523.29</v>
      </c>
      <c r="N18" s="1">
        <v>700</v>
      </c>
      <c r="O18" s="35">
        <v>705.84</v>
      </c>
      <c r="Q18" s="1">
        <v>750</v>
      </c>
      <c r="S18" s="1">
        <v>838.49</v>
      </c>
      <c r="U18" s="1">
        <v>606.16999999999996</v>
      </c>
      <c r="W18" s="1">
        <v>0</v>
      </c>
      <c r="X18" s="1"/>
      <c r="Y18" s="1"/>
      <c r="Z18" s="1"/>
    </row>
    <row r="19" spans="1:26" x14ac:dyDescent="0.3">
      <c r="A19" t="s">
        <v>13</v>
      </c>
      <c r="C19" t="s">
        <v>14</v>
      </c>
      <c r="E19" s="1">
        <v>480.92</v>
      </c>
      <c r="G19" s="1">
        <v>334.87</v>
      </c>
      <c r="I19" s="1">
        <v>255.59</v>
      </c>
      <c r="K19" s="1">
        <v>293.05</v>
      </c>
      <c r="M19" s="1">
        <v>284.18</v>
      </c>
      <c r="N19" s="1">
        <v>10</v>
      </c>
      <c r="O19" s="35">
        <v>237.09</v>
      </c>
      <c r="Q19" s="1">
        <v>200</v>
      </c>
      <c r="S19" s="1">
        <v>333.74</v>
      </c>
      <c r="U19" s="1">
        <v>347.64</v>
      </c>
      <c r="W19" s="1">
        <v>0</v>
      </c>
      <c r="X19" s="1"/>
      <c r="Y19" s="1"/>
      <c r="Z19" s="1"/>
    </row>
    <row r="20" spans="1:26" x14ac:dyDescent="0.3">
      <c r="A20" t="s">
        <v>15</v>
      </c>
      <c r="C20" t="s">
        <v>16</v>
      </c>
      <c r="E20" s="1">
        <v>665.78</v>
      </c>
      <c r="G20" s="1">
        <v>4121.04</v>
      </c>
      <c r="I20" s="1">
        <v>3416.28</v>
      </c>
      <c r="K20" s="1">
        <v>1801</v>
      </c>
      <c r="M20" s="1">
        <v>0</v>
      </c>
      <c r="N20" s="1">
        <v>5</v>
      </c>
      <c r="O20" s="35">
        <v>562.79999999999995</v>
      </c>
      <c r="Q20" s="1">
        <v>562.79999999999995</v>
      </c>
      <c r="S20" s="1">
        <v>316.25</v>
      </c>
      <c r="U20" s="1">
        <v>141.85</v>
      </c>
      <c r="W20" s="1">
        <v>0</v>
      </c>
      <c r="X20" s="1"/>
      <c r="Y20" s="1"/>
      <c r="Z20" s="1"/>
    </row>
    <row r="21" spans="1:26" x14ac:dyDescent="0.3">
      <c r="A21" t="s">
        <v>17</v>
      </c>
      <c r="C21" t="s">
        <v>18</v>
      </c>
      <c r="E21" s="1">
        <v>2361.08</v>
      </c>
      <c r="G21" s="1">
        <v>2493.71</v>
      </c>
      <c r="I21" s="1">
        <v>14406.86</v>
      </c>
      <c r="K21" s="1">
        <v>11366.19</v>
      </c>
      <c r="M21" s="1">
        <v>20918.68</v>
      </c>
      <c r="N21" s="1">
        <v>700</v>
      </c>
      <c r="O21" s="35">
        <v>11082.28</v>
      </c>
      <c r="Q21" s="1">
        <v>12500</v>
      </c>
      <c r="S21" s="1">
        <v>15121.67</v>
      </c>
      <c r="U21" s="1">
        <v>28220.04</v>
      </c>
      <c r="W21" s="1">
        <v>20000</v>
      </c>
      <c r="X21" s="1"/>
      <c r="Y21" s="1"/>
      <c r="Z21" s="1"/>
    </row>
    <row r="22" spans="1:26" x14ac:dyDescent="0.3">
      <c r="A22" t="s">
        <v>19</v>
      </c>
      <c r="C22" t="s">
        <v>20</v>
      </c>
      <c r="E22" s="1">
        <v>4869.8100000000004</v>
      </c>
      <c r="G22" s="1">
        <v>3620.14</v>
      </c>
      <c r="I22" s="1">
        <v>222.97</v>
      </c>
      <c r="K22" s="1">
        <v>8261.75</v>
      </c>
      <c r="M22" s="1">
        <v>4573.67</v>
      </c>
      <c r="N22" s="1">
        <v>150</v>
      </c>
      <c r="O22" s="35">
        <v>983.3</v>
      </c>
      <c r="Q22" s="1">
        <v>0</v>
      </c>
      <c r="S22" s="1">
        <v>2482.1799999999998</v>
      </c>
      <c r="U22" s="1">
        <v>865.6</v>
      </c>
      <c r="W22" s="1">
        <v>0</v>
      </c>
      <c r="X22" s="1"/>
      <c r="Y22" s="1"/>
      <c r="Z22" s="1"/>
    </row>
    <row r="23" spans="1:26" x14ac:dyDescent="0.3">
      <c r="A23" t="s">
        <v>611</v>
      </c>
      <c r="C23" t="s">
        <v>612</v>
      </c>
      <c r="E23" s="1">
        <v>0</v>
      </c>
      <c r="G23" s="1">
        <v>0</v>
      </c>
      <c r="I23" s="1">
        <v>0</v>
      </c>
      <c r="K23" s="1">
        <v>2639.84</v>
      </c>
      <c r="M23" s="1">
        <v>2052.6999999999998</v>
      </c>
      <c r="N23" s="1">
        <v>250</v>
      </c>
      <c r="O23" s="35">
        <v>2093.5</v>
      </c>
      <c r="Q23" s="1">
        <v>0</v>
      </c>
      <c r="S23" s="1">
        <v>2947.82</v>
      </c>
      <c r="U23" s="1"/>
      <c r="W23" s="1"/>
      <c r="X23" s="1"/>
      <c r="Y23" s="1"/>
      <c r="Z23" s="1"/>
    </row>
    <row r="24" spans="1:26" x14ac:dyDescent="0.3">
      <c r="A24" t="s">
        <v>21</v>
      </c>
      <c r="C24" t="s">
        <v>22</v>
      </c>
      <c r="E24" s="1">
        <v>12656.9</v>
      </c>
      <c r="G24" s="1">
        <v>17702.919999999998</v>
      </c>
      <c r="I24" s="1">
        <v>18695.150000000001</v>
      </c>
      <c r="K24" s="1">
        <v>43556.59</v>
      </c>
      <c r="M24" s="1">
        <v>48763.38</v>
      </c>
      <c r="N24" s="1">
        <v>1500</v>
      </c>
      <c r="O24" s="35">
        <v>33769.72</v>
      </c>
      <c r="Q24" s="1">
        <v>31577.02</v>
      </c>
      <c r="S24" s="1">
        <v>82026.03</v>
      </c>
      <c r="U24" s="1">
        <v>37239.519999999997</v>
      </c>
      <c r="W24" s="1">
        <v>30000</v>
      </c>
      <c r="X24" s="1"/>
      <c r="Y24" s="1"/>
      <c r="Z24" s="1"/>
    </row>
    <row r="25" spans="1:26" x14ac:dyDescent="0.3">
      <c r="A25" t="s">
        <v>23</v>
      </c>
      <c r="C25" t="s">
        <v>24</v>
      </c>
      <c r="E25" s="1">
        <v>3547.25</v>
      </c>
      <c r="G25" s="1">
        <v>5725</v>
      </c>
      <c r="I25" s="1">
        <v>30950</v>
      </c>
      <c r="K25" s="1">
        <v>24492</v>
      </c>
      <c r="M25" s="1">
        <v>34561.5</v>
      </c>
      <c r="N25" s="1">
        <v>12000</v>
      </c>
      <c r="O25" s="35">
        <v>32250</v>
      </c>
      <c r="Q25" s="1">
        <v>34000</v>
      </c>
      <c r="S25" s="1">
        <v>31510</v>
      </c>
      <c r="U25" s="1">
        <v>32540</v>
      </c>
      <c r="W25" s="1">
        <v>30000</v>
      </c>
      <c r="X25" s="1"/>
      <c r="Y25" s="1"/>
      <c r="Z25" s="1"/>
    </row>
    <row r="26" spans="1:26" x14ac:dyDescent="0.3">
      <c r="A26" t="s">
        <v>25</v>
      </c>
      <c r="C26" t="s">
        <v>26</v>
      </c>
      <c r="E26" s="1">
        <v>14987.9</v>
      </c>
      <c r="G26" s="1">
        <v>13915.47</v>
      </c>
      <c r="I26" s="1">
        <v>15431.53</v>
      </c>
      <c r="K26" s="1">
        <v>15520.54</v>
      </c>
      <c r="M26" s="1">
        <v>12008.42</v>
      </c>
      <c r="N26" s="1">
        <v>3000</v>
      </c>
      <c r="O26" s="35">
        <v>1623.94</v>
      </c>
      <c r="Q26" s="1">
        <v>1000</v>
      </c>
      <c r="S26" s="1">
        <v>5825.4</v>
      </c>
      <c r="U26" s="1">
        <v>793.91</v>
      </c>
      <c r="W26" s="1">
        <v>1000</v>
      </c>
      <c r="X26" s="1"/>
      <c r="Y26" s="1"/>
      <c r="Z26" s="1"/>
    </row>
    <row r="27" spans="1:26" x14ac:dyDescent="0.3">
      <c r="A27" t="s">
        <v>27</v>
      </c>
      <c r="C27" t="s">
        <v>28</v>
      </c>
      <c r="E27" s="1">
        <v>180.11</v>
      </c>
      <c r="G27" s="1">
        <v>132.74</v>
      </c>
      <c r="I27" s="1">
        <v>111.48</v>
      </c>
      <c r="K27" s="1">
        <v>136.28</v>
      </c>
      <c r="M27" s="1">
        <v>117.98</v>
      </c>
      <c r="N27" s="1">
        <v>0</v>
      </c>
      <c r="O27" s="35">
        <v>80.98</v>
      </c>
      <c r="Q27" s="1">
        <v>75</v>
      </c>
      <c r="S27" s="1">
        <v>93.2</v>
      </c>
      <c r="U27" s="1">
        <v>89.72</v>
      </c>
      <c r="W27" s="1">
        <v>75</v>
      </c>
      <c r="X27" s="1"/>
      <c r="Y27" s="1"/>
      <c r="Z27" s="1"/>
    </row>
    <row r="28" spans="1:26" x14ac:dyDescent="0.3">
      <c r="A28" t="s">
        <v>613</v>
      </c>
      <c r="C28" t="s">
        <v>614</v>
      </c>
      <c r="E28" s="1">
        <v>116</v>
      </c>
      <c r="G28" s="1">
        <v>2198</v>
      </c>
      <c r="I28" s="1">
        <v>4583</v>
      </c>
      <c r="K28" s="1">
        <v>4357</v>
      </c>
      <c r="M28" s="1">
        <v>6370</v>
      </c>
      <c r="N28" s="1">
        <v>20000</v>
      </c>
      <c r="O28" s="35">
        <v>5461</v>
      </c>
      <c r="Q28" s="1">
        <v>8881</v>
      </c>
      <c r="S28" s="1">
        <v>9973</v>
      </c>
      <c r="U28" s="1">
        <v>9567.27</v>
      </c>
      <c r="W28" s="1">
        <v>0</v>
      </c>
      <c r="X28" s="1"/>
      <c r="Y28" s="1">
        <v>13422.06</v>
      </c>
      <c r="Z28" s="1"/>
    </row>
    <row r="29" spans="1:26" x14ac:dyDescent="0.3">
      <c r="A29" t="s">
        <v>29</v>
      </c>
      <c r="C29" t="s">
        <v>30</v>
      </c>
      <c r="E29" s="1">
        <v>0</v>
      </c>
      <c r="G29" s="1">
        <v>0</v>
      </c>
      <c r="I29" s="1">
        <v>0</v>
      </c>
      <c r="K29" s="1">
        <v>2689</v>
      </c>
      <c r="M29" s="1">
        <v>4253</v>
      </c>
      <c r="N29" s="1">
        <v>22000</v>
      </c>
      <c r="O29" s="35">
        <v>3800</v>
      </c>
      <c r="Q29" s="1">
        <v>380</v>
      </c>
      <c r="S29" s="1">
        <v>7192</v>
      </c>
      <c r="U29" s="1">
        <v>6517.92</v>
      </c>
      <c r="W29" s="1">
        <v>0</v>
      </c>
      <c r="X29" s="1"/>
      <c r="Y29" s="1"/>
      <c r="Z29" s="1"/>
    </row>
    <row r="30" spans="1:26" x14ac:dyDescent="0.3">
      <c r="A30" t="s">
        <v>31</v>
      </c>
      <c r="C30" t="s">
        <v>32</v>
      </c>
      <c r="E30" s="1">
        <v>33737.300000000003</v>
      </c>
      <c r="G30" s="1">
        <v>42805.31</v>
      </c>
      <c r="I30" s="1">
        <v>57906.68</v>
      </c>
      <c r="K30" s="1">
        <v>55273.65</v>
      </c>
      <c r="M30" s="1">
        <v>35316.449999999997</v>
      </c>
      <c r="N30" s="1">
        <v>15000</v>
      </c>
      <c r="O30" s="35">
        <v>34740</v>
      </c>
      <c r="Q30" s="1">
        <v>29107.64</v>
      </c>
      <c r="S30" s="1">
        <v>29175.23</v>
      </c>
      <c r="U30" s="1">
        <v>26967.08</v>
      </c>
      <c r="W30" s="1">
        <v>25000</v>
      </c>
      <c r="X30" s="1"/>
      <c r="Y30" s="1"/>
      <c r="Z30" s="1"/>
    </row>
    <row r="31" spans="1:26" x14ac:dyDescent="0.3">
      <c r="A31" t="s">
        <v>664</v>
      </c>
      <c r="C31" t="s">
        <v>665</v>
      </c>
      <c r="E31" s="1"/>
      <c r="G31" s="1"/>
      <c r="I31" s="1"/>
      <c r="K31" s="1"/>
      <c r="M31" s="1"/>
      <c r="N31" s="1"/>
      <c r="O31" s="35">
        <v>447.32</v>
      </c>
      <c r="Q31" s="1"/>
      <c r="S31" s="1">
        <v>719.73</v>
      </c>
      <c r="U31" s="1">
        <v>863.25</v>
      </c>
      <c r="W31" s="1">
        <v>0</v>
      </c>
      <c r="X31" s="1"/>
      <c r="Y31" s="1"/>
      <c r="Z31" s="1"/>
    </row>
    <row r="32" spans="1:26" x14ac:dyDescent="0.3">
      <c r="A32" t="s">
        <v>33</v>
      </c>
      <c r="C32" t="s">
        <v>34</v>
      </c>
      <c r="E32" s="1">
        <v>26107</v>
      </c>
      <c r="G32" s="1">
        <v>23497</v>
      </c>
      <c r="I32" s="1">
        <v>12604.08</v>
      </c>
      <c r="K32" s="12">
        <v>11067</v>
      </c>
      <c r="M32" s="1">
        <v>0</v>
      </c>
      <c r="N32" s="1">
        <v>100</v>
      </c>
      <c r="O32" s="35">
        <v>2514</v>
      </c>
      <c r="Q32" s="1">
        <v>2500</v>
      </c>
      <c r="S32" s="1">
        <v>7396.48</v>
      </c>
      <c r="U32" s="1">
        <v>11945</v>
      </c>
      <c r="W32" s="1">
        <v>0</v>
      </c>
      <c r="X32" s="1"/>
      <c r="Y32" s="1">
        <v>2985</v>
      </c>
      <c r="Z32" s="1"/>
    </row>
    <row r="33" spans="1:26" x14ac:dyDescent="0.3">
      <c r="A33" t="s">
        <v>901</v>
      </c>
      <c r="C33" t="s">
        <v>902</v>
      </c>
      <c r="E33" s="1"/>
      <c r="G33" s="1"/>
      <c r="I33" s="1"/>
      <c r="K33" s="12"/>
      <c r="M33" s="1"/>
      <c r="N33" s="1"/>
      <c r="O33" s="35"/>
      <c r="Q33" s="1"/>
      <c r="S33" s="1"/>
      <c r="U33" s="1">
        <v>23121.49</v>
      </c>
      <c r="W33" s="1"/>
      <c r="X33" s="1"/>
      <c r="Y33" s="1"/>
      <c r="Z33" s="1"/>
    </row>
    <row r="34" spans="1:26" x14ac:dyDescent="0.3">
      <c r="A34" t="s">
        <v>35</v>
      </c>
      <c r="C34" t="s">
        <v>36</v>
      </c>
      <c r="E34" s="1">
        <v>700678.73</v>
      </c>
      <c r="G34" s="1">
        <v>691543.32</v>
      </c>
      <c r="I34" s="1">
        <v>812086.71</v>
      </c>
      <c r="K34" s="13">
        <v>874156.13</v>
      </c>
      <c r="M34" s="1">
        <v>869624.47</v>
      </c>
      <c r="N34" s="1">
        <v>4000</v>
      </c>
      <c r="O34" s="35">
        <v>966396.35</v>
      </c>
      <c r="Q34" s="1">
        <v>917492.54</v>
      </c>
      <c r="S34" s="1">
        <v>948271.22</v>
      </c>
      <c r="U34" s="1">
        <v>1134984.48</v>
      </c>
      <c r="W34" s="1">
        <v>1325856.08</v>
      </c>
      <c r="X34" s="1"/>
      <c r="Y34" s="1">
        <v>195936.28</v>
      </c>
      <c r="Z34" s="1"/>
    </row>
    <row r="35" spans="1:26" x14ac:dyDescent="0.3">
      <c r="A35" t="s">
        <v>579</v>
      </c>
      <c r="C35" t="s">
        <v>580</v>
      </c>
      <c r="E35" s="1">
        <v>0</v>
      </c>
      <c r="G35" s="1">
        <v>0</v>
      </c>
      <c r="I35" s="1">
        <v>1089.99</v>
      </c>
      <c r="K35" s="12">
        <v>882.92</v>
      </c>
      <c r="M35" s="1">
        <v>1811.75</v>
      </c>
      <c r="N35" s="1">
        <v>2000</v>
      </c>
      <c r="O35" s="35">
        <v>847.07</v>
      </c>
      <c r="Q35" s="1">
        <v>847.07</v>
      </c>
      <c r="S35" s="1">
        <v>1627.97</v>
      </c>
      <c r="U35" s="1">
        <v>3339.16</v>
      </c>
      <c r="W35" s="1">
        <v>0</v>
      </c>
      <c r="X35" s="1"/>
      <c r="Y35" s="1">
        <v>2556.1999999999998</v>
      </c>
      <c r="Z35" s="1"/>
    </row>
    <row r="36" spans="1:26" x14ac:dyDescent="0.3">
      <c r="A36" t="s">
        <v>577</v>
      </c>
      <c r="C36" t="s">
        <v>578</v>
      </c>
      <c r="E36" s="1">
        <v>0</v>
      </c>
      <c r="G36" s="1">
        <v>0</v>
      </c>
      <c r="I36" s="1">
        <v>3000</v>
      </c>
      <c r="K36" s="1">
        <v>3000</v>
      </c>
      <c r="M36" s="1">
        <v>3500</v>
      </c>
      <c r="N36" s="1">
        <v>50000</v>
      </c>
      <c r="O36" s="35">
        <v>3000</v>
      </c>
      <c r="Q36" s="1">
        <v>3500</v>
      </c>
      <c r="S36" s="1">
        <v>3500</v>
      </c>
      <c r="U36" s="1">
        <v>3500</v>
      </c>
      <c r="W36" s="1">
        <v>3500</v>
      </c>
      <c r="X36" s="1"/>
      <c r="Y36" s="1"/>
      <c r="Z36" s="1"/>
    </row>
    <row r="37" spans="1:26" x14ac:dyDescent="0.3">
      <c r="A37" t="s">
        <v>889</v>
      </c>
      <c r="C37" t="s">
        <v>890</v>
      </c>
      <c r="E37" s="1"/>
      <c r="G37" s="1"/>
      <c r="I37" s="1"/>
      <c r="K37" s="1"/>
      <c r="M37" s="1"/>
      <c r="N37" s="1"/>
      <c r="O37" s="35"/>
      <c r="Q37" s="1"/>
      <c r="S37" s="1"/>
      <c r="U37" s="1">
        <v>18800</v>
      </c>
      <c r="W37" s="1">
        <v>0</v>
      </c>
      <c r="X37" s="1"/>
      <c r="Y37" s="1"/>
      <c r="Z37" s="1"/>
    </row>
    <row r="38" spans="1:26" x14ac:dyDescent="0.3">
      <c r="A38" t="s">
        <v>673</v>
      </c>
      <c r="C38" t="s">
        <v>674</v>
      </c>
      <c r="E38" s="1"/>
      <c r="G38" s="1"/>
      <c r="I38" s="1"/>
      <c r="K38" s="1"/>
      <c r="M38" s="1"/>
      <c r="N38" s="1"/>
      <c r="O38" s="35"/>
      <c r="Q38" s="1">
        <v>36791.82</v>
      </c>
      <c r="S38" s="1">
        <v>36791.82</v>
      </c>
      <c r="U38" s="1">
        <v>37317.410000000003</v>
      </c>
      <c r="W38" s="1">
        <v>25000</v>
      </c>
      <c r="X38" s="1"/>
      <c r="Y38" s="1">
        <v>27577.439999999999</v>
      </c>
      <c r="Z38" s="1"/>
    </row>
    <row r="39" spans="1:26" x14ac:dyDescent="0.3">
      <c r="A39" t="s">
        <v>666</v>
      </c>
      <c r="C39" t="s">
        <v>667</v>
      </c>
      <c r="E39" s="1"/>
      <c r="G39" s="1"/>
      <c r="I39" s="1"/>
      <c r="K39" s="1"/>
      <c r="M39" s="1"/>
      <c r="N39" s="1"/>
      <c r="O39" s="35">
        <v>-19120.490000000002</v>
      </c>
      <c r="Q39" s="1"/>
      <c r="S39" s="1">
        <v>1443.11</v>
      </c>
      <c r="U39" s="1">
        <v>-6029.39</v>
      </c>
      <c r="W39" s="1">
        <v>0</v>
      </c>
      <c r="X39" s="1"/>
      <c r="Y39" s="1"/>
      <c r="Z39" s="1"/>
    </row>
    <row r="40" spans="1:26" x14ac:dyDescent="0.3">
      <c r="A40" t="s">
        <v>411</v>
      </c>
      <c r="C40" t="s">
        <v>643</v>
      </c>
      <c r="E40" s="1">
        <v>-8972.51</v>
      </c>
      <c r="G40" s="1">
        <v>0</v>
      </c>
      <c r="I40" s="1">
        <v>0</v>
      </c>
      <c r="K40" s="1">
        <v>0</v>
      </c>
      <c r="M40" s="1">
        <v>27478.799999999999</v>
      </c>
      <c r="N40" s="1">
        <v>0</v>
      </c>
      <c r="O40" s="35">
        <v>-6160.11</v>
      </c>
      <c r="Q40" s="1"/>
      <c r="S40" s="1">
        <v>0</v>
      </c>
      <c r="U40" s="1">
        <v>-5210.13</v>
      </c>
      <c r="W40" s="1">
        <v>0</v>
      </c>
      <c r="X40" s="1"/>
      <c r="Y40" s="1"/>
      <c r="Z40" s="1"/>
    </row>
    <row r="41" spans="1:26" x14ac:dyDescent="0.3">
      <c r="A41" t="s">
        <v>37</v>
      </c>
      <c r="C41" t="s">
        <v>38</v>
      </c>
      <c r="E41" s="1">
        <v>5201.08</v>
      </c>
      <c r="G41" s="1">
        <v>4100</v>
      </c>
      <c r="I41" s="1">
        <v>8063</v>
      </c>
      <c r="K41" s="1">
        <v>8500</v>
      </c>
      <c r="M41" s="1">
        <v>5400</v>
      </c>
      <c r="N41" s="1">
        <v>864424.48</v>
      </c>
      <c r="O41" s="35">
        <v>6019.9</v>
      </c>
      <c r="Q41" s="1">
        <v>6019.9</v>
      </c>
      <c r="S41" s="1">
        <v>5400</v>
      </c>
      <c r="U41" s="1">
        <v>6914.95</v>
      </c>
      <c r="W41" s="1">
        <v>0</v>
      </c>
      <c r="X41" s="1"/>
      <c r="Y41" s="1"/>
      <c r="Z41" s="1"/>
    </row>
    <row r="42" spans="1:26" x14ac:dyDescent="0.3">
      <c r="A42" t="s">
        <v>39</v>
      </c>
      <c r="C42" t="s">
        <v>40</v>
      </c>
      <c r="E42" s="1">
        <v>5625</v>
      </c>
      <c r="G42" s="1">
        <v>5868</v>
      </c>
      <c r="I42" s="1">
        <v>5927</v>
      </c>
      <c r="K42" s="1">
        <v>5569</v>
      </c>
      <c r="M42" s="1">
        <v>5275</v>
      </c>
      <c r="N42" s="1">
        <v>800</v>
      </c>
      <c r="O42" s="35">
        <v>4806</v>
      </c>
      <c r="Q42" s="1">
        <v>4806</v>
      </c>
      <c r="S42" s="1">
        <v>4602</v>
      </c>
      <c r="U42" s="1">
        <v>4776</v>
      </c>
      <c r="W42" s="1">
        <v>0</v>
      </c>
      <c r="X42" s="1"/>
      <c r="Y42" s="1"/>
      <c r="Z42" s="1"/>
    </row>
    <row r="43" spans="1:26" x14ac:dyDescent="0.3">
      <c r="A43" t="s">
        <v>412</v>
      </c>
      <c r="C43" t="s">
        <v>413</v>
      </c>
      <c r="E43" s="1">
        <v>225</v>
      </c>
      <c r="G43" s="1">
        <v>0</v>
      </c>
      <c r="I43" s="1">
        <v>0</v>
      </c>
      <c r="K43" s="1">
        <v>150</v>
      </c>
      <c r="M43" s="1">
        <v>486.79</v>
      </c>
      <c r="N43" s="1">
        <v>3000</v>
      </c>
      <c r="O43" s="35">
        <v>0</v>
      </c>
      <c r="Q43" s="1">
        <v>0</v>
      </c>
      <c r="S43" s="1"/>
      <c r="U43" s="1">
        <v>0</v>
      </c>
      <c r="W43" s="1">
        <v>0</v>
      </c>
      <c r="X43" s="1"/>
      <c r="Y43" s="1"/>
      <c r="Z43" s="1"/>
    </row>
    <row r="44" spans="1:26" x14ac:dyDescent="0.3">
      <c r="A44" t="s">
        <v>41</v>
      </c>
      <c r="C44" t="s">
        <v>42</v>
      </c>
      <c r="E44" s="1">
        <v>0</v>
      </c>
      <c r="G44" s="1">
        <v>300</v>
      </c>
      <c r="I44" s="1">
        <v>0</v>
      </c>
      <c r="K44" s="1">
        <v>3129.17</v>
      </c>
      <c r="M44" s="1">
        <v>975</v>
      </c>
      <c r="N44" s="1">
        <v>0</v>
      </c>
      <c r="O44" s="35"/>
      <c r="Q44" s="1">
        <v>447.32</v>
      </c>
      <c r="S44" s="1"/>
      <c r="U44" s="1">
        <v>0</v>
      </c>
      <c r="W44" s="1">
        <v>0</v>
      </c>
      <c r="X44" s="1"/>
      <c r="Y44" s="1"/>
      <c r="Z44" s="1"/>
    </row>
    <row r="45" spans="1:26" x14ac:dyDescent="0.3">
      <c r="A45" t="s">
        <v>414</v>
      </c>
      <c r="C45" t="s">
        <v>415</v>
      </c>
      <c r="E45" s="1">
        <v>1252</v>
      </c>
      <c r="G45" s="1">
        <v>0</v>
      </c>
      <c r="I45" s="1">
        <v>0</v>
      </c>
      <c r="K45" s="1">
        <v>0</v>
      </c>
      <c r="M45" s="1">
        <v>0</v>
      </c>
      <c r="N45" s="1">
        <v>7500</v>
      </c>
      <c r="O45" s="35">
        <v>0</v>
      </c>
      <c r="Q45" s="1">
        <v>0</v>
      </c>
      <c r="S45" s="1">
        <v>0</v>
      </c>
      <c r="U45" s="1">
        <v>0</v>
      </c>
      <c r="W45" s="1">
        <v>0</v>
      </c>
      <c r="X45" s="1"/>
      <c r="Y45" s="1"/>
      <c r="Z45" s="1"/>
    </row>
    <row r="46" spans="1:26" x14ac:dyDescent="0.3">
      <c r="A46" t="s">
        <v>668</v>
      </c>
      <c r="C46" t="s">
        <v>43</v>
      </c>
      <c r="E46" s="1"/>
      <c r="G46" s="1"/>
      <c r="I46" s="1"/>
      <c r="K46" s="1"/>
      <c r="M46" s="1"/>
      <c r="N46" s="1"/>
      <c r="O46" s="35">
        <v>6543.85</v>
      </c>
      <c r="Q46" s="1">
        <v>1815.95</v>
      </c>
      <c r="S46" s="1">
        <v>29.85</v>
      </c>
      <c r="U46" s="1"/>
      <c r="W46" s="1"/>
      <c r="X46" s="1"/>
      <c r="Y46" s="1"/>
      <c r="Z46" s="1"/>
    </row>
    <row r="47" spans="1:26" x14ac:dyDescent="0.3">
      <c r="A47" t="s">
        <v>44</v>
      </c>
      <c r="C47" t="s">
        <v>45</v>
      </c>
      <c r="E47" s="1">
        <v>17145</v>
      </c>
      <c r="G47" s="1">
        <v>15149</v>
      </c>
      <c r="I47" s="1">
        <v>15103</v>
      </c>
      <c r="K47" s="1">
        <v>15210</v>
      </c>
      <c r="M47" s="1">
        <v>15437</v>
      </c>
      <c r="N47" s="1">
        <v>0</v>
      </c>
      <c r="O47" s="35">
        <v>16717</v>
      </c>
      <c r="Q47" s="1">
        <v>18561</v>
      </c>
      <c r="S47" s="1">
        <v>18561</v>
      </c>
      <c r="U47" s="1">
        <v>17780</v>
      </c>
      <c r="W47" s="1">
        <v>17780</v>
      </c>
      <c r="X47" s="1"/>
      <c r="Y47" s="1"/>
      <c r="Z47" s="1"/>
    </row>
    <row r="48" spans="1:26" x14ac:dyDescent="0.3">
      <c r="A48" t="s">
        <v>46</v>
      </c>
      <c r="C48" t="s">
        <v>47</v>
      </c>
      <c r="E48" s="1">
        <v>22521</v>
      </c>
      <c r="G48" s="1">
        <v>20259</v>
      </c>
      <c r="I48" s="1">
        <v>17158</v>
      </c>
      <c r="K48" s="1">
        <v>14689</v>
      </c>
      <c r="M48" s="1">
        <v>12490</v>
      </c>
      <c r="N48" s="1">
        <v>3000</v>
      </c>
      <c r="O48" s="35">
        <v>11737</v>
      </c>
      <c r="Q48" s="1">
        <v>11205</v>
      </c>
      <c r="S48" s="1">
        <v>11205</v>
      </c>
      <c r="U48" s="1">
        <v>16614</v>
      </c>
      <c r="W48" s="1">
        <v>12460.5</v>
      </c>
      <c r="X48" s="1"/>
      <c r="Y48" s="1"/>
      <c r="Z48" s="1"/>
    </row>
    <row r="49" spans="1:26" x14ac:dyDescent="0.3">
      <c r="A49" t="s">
        <v>605</v>
      </c>
      <c r="C49" t="s">
        <v>606</v>
      </c>
      <c r="E49" s="1">
        <v>0</v>
      </c>
      <c r="G49" s="1">
        <v>0</v>
      </c>
      <c r="I49" s="1">
        <v>0</v>
      </c>
      <c r="K49" s="1">
        <v>2808.41</v>
      </c>
      <c r="M49" s="1">
        <v>500</v>
      </c>
      <c r="N49" s="1">
        <v>0</v>
      </c>
      <c r="O49" s="35"/>
      <c r="Q49" s="1">
        <v>0</v>
      </c>
      <c r="S49" s="1">
        <v>0</v>
      </c>
      <c r="U49" s="1">
        <v>0</v>
      </c>
      <c r="W49" s="1">
        <v>0</v>
      </c>
      <c r="X49" s="1"/>
      <c r="Y49" s="1"/>
      <c r="Z49" s="1"/>
    </row>
    <row r="50" spans="1:26" x14ac:dyDescent="0.3">
      <c r="A50" t="s">
        <v>416</v>
      </c>
      <c r="C50" t="s">
        <v>417</v>
      </c>
      <c r="E50" s="1">
        <v>75</v>
      </c>
      <c r="G50" s="1">
        <v>0</v>
      </c>
      <c r="I50" s="1">
        <v>0</v>
      </c>
      <c r="K50" s="1">
        <v>1725</v>
      </c>
      <c r="M50" s="1">
        <v>1525</v>
      </c>
      <c r="N50" s="1">
        <v>0</v>
      </c>
      <c r="O50" s="35">
        <v>1608</v>
      </c>
      <c r="Q50" s="1">
        <v>975</v>
      </c>
      <c r="S50" s="1"/>
      <c r="U50" s="1">
        <v>0</v>
      </c>
      <c r="W50" s="1">
        <v>0</v>
      </c>
      <c r="X50" s="1"/>
      <c r="Y50" s="1"/>
      <c r="Z50" s="1"/>
    </row>
    <row r="51" spans="1:26" x14ac:dyDescent="0.3">
      <c r="A51" t="s">
        <v>864</v>
      </c>
      <c r="C51" t="s">
        <v>838</v>
      </c>
      <c r="E51" s="1"/>
      <c r="G51" s="1"/>
      <c r="I51" s="1"/>
      <c r="K51" s="1"/>
      <c r="M51" s="1"/>
      <c r="N51" s="1"/>
      <c r="O51" s="35"/>
      <c r="Q51" s="1"/>
      <c r="S51" s="1">
        <v>9669.43</v>
      </c>
      <c r="U51" s="1">
        <v>9804</v>
      </c>
      <c r="W51" s="1">
        <v>9804</v>
      </c>
      <c r="X51" s="1"/>
      <c r="Y51" s="1"/>
      <c r="Z51" s="1"/>
    </row>
    <row r="52" spans="1:26" x14ac:dyDescent="0.3">
      <c r="A52" t="s">
        <v>48</v>
      </c>
      <c r="C52" t="s">
        <v>49</v>
      </c>
      <c r="E52" s="1">
        <v>1745.95</v>
      </c>
      <c r="G52" s="1">
        <v>3510.72</v>
      </c>
      <c r="I52" s="1">
        <v>1094.22</v>
      </c>
      <c r="K52" s="1">
        <v>1708</v>
      </c>
      <c r="M52" s="1">
        <v>3877</v>
      </c>
      <c r="N52" s="1">
        <v>15437</v>
      </c>
      <c r="O52" s="35">
        <v>2170.4899999999998</v>
      </c>
      <c r="Q52" s="1">
        <v>2366</v>
      </c>
      <c r="S52" s="1">
        <v>1871.5</v>
      </c>
      <c r="U52" s="1">
        <v>2089.94</v>
      </c>
      <c r="W52" s="1">
        <v>0</v>
      </c>
      <c r="X52" s="1"/>
      <c r="Y52" s="1">
        <v>1689.34</v>
      </c>
      <c r="Z52" s="1"/>
    </row>
    <row r="53" spans="1:26" x14ac:dyDescent="0.3">
      <c r="A53" t="s">
        <v>50</v>
      </c>
      <c r="C53" t="s">
        <v>51</v>
      </c>
      <c r="E53" s="1">
        <v>-30000</v>
      </c>
      <c r="G53" s="1">
        <v>-60000</v>
      </c>
      <c r="I53" s="1">
        <v>-70000</v>
      </c>
      <c r="K53" s="1">
        <v>-50000</v>
      </c>
      <c r="M53" s="1">
        <v>-50000</v>
      </c>
      <c r="N53" s="1">
        <v>12415</v>
      </c>
      <c r="O53" s="35">
        <v>-50000</v>
      </c>
      <c r="Q53" s="1">
        <v>-250000</v>
      </c>
      <c r="S53" s="1">
        <v>-250000</v>
      </c>
      <c r="U53" s="1">
        <v>-85000</v>
      </c>
      <c r="W53" s="1">
        <v>-75000</v>
      </c>
      <c r="X53" s="1"/>
      <c r="Y53" s="1">
        <v>-75000</v>
      </c>
      <c r="Z53" s="1"/>
    </row>
    <row r="54" spans="1:26" x14ac:dyDescent="0.3">
      <c r="A54" t="s">
        <v>52</v>
      </c>
      <c r="C54" t="s">
        <v>53</v>
      </c>
      <c r="E54" s="1">
        <v>-35000</v>
      </c>
      <c r="G54" s="1">
        <v>-35000</v>
      </c>
      <c r="I54" s="1">
        <v>-25000</v>
      </c>
      <c r="K54" s="1">
        <v>-50000</v>
      </c>
      <c r="M54" s="1">
        <v>-50000</v>
      </c>
      <c r="N54" s="1">
        <v>2000</v>
      </c>
      <c r="O54" s="35">
        <v>-60000</v>
      </c>
      <c r="Q54" s="1">
        <v>-60000</v>
      </c>
      <c r="S54" s="1">
        <v>-60000</v>
      </c>
      <c r="U54" s="1">
        <v>-60000</v>
      </c>
      <c r="W54" s="1">
        <v>-60000</v>
      </c>
      <c r="X54" s="1"/>
      <c r="Y54" s="1">
        <v>-60000</v>
      </c>
      <c r="Z54" s="1"/>
    </row>
    <row r="55" spans="1:26" x14ac:dyDescent="0.3">
      <c r="A55" t="s">
        <v>615</v>
      </c>
      <c r="C55" t="s">
        <v>54</v>
      </c>
      <c r="E55" s="3">
        <v>-30000</v>
      </c>
      <c r="G55" s="3">
        <v>-35000</v>
      </c>
      <c r="I55" s="3">
        <v>-20000</v>
      </c>
      <c r="K55" s="3">
        <v>-50000</v>
      </c>
      <c r="M55" s="3">
        <v>-25000</v>
      </c>
      <c r="N55" s="1">
        <v>1000</v>
      </c>
      <c r="O55" s="40">
        <v>-30000</v>
      </c>
      <c r="Q55" s="3">
        <v>-25000</v>
      </c>
      <c r="S55" s="3">
        <v>-25000</v>
      </c>
      <c r="U55" s="86">
        <v>-35000</v>
      </c>
      <c r="W55" s="86">
        <v>-35000</v>
      </c>
      <c r="X55" s="89"/>
      <c r="Y55" s="86">
        <v>-35000</v>
      </c>
      <c r="Z55" s="86"/>
    </row>
    <row r="56" spans="1:26" x14ac:dyDescent="0.3">
      <c r="C56" t="s">
        <v>402</v>
      </c>
      <c r="E56" s="3">
        <f>SUM(E10:E55)</f>
        <v>1308996.3800000004</v>
      </c>
      <c r="G56" s="3">
        <f>SUM(G10:G55)</f>
        <v>1315942.6299999997</v>
      </c>
      <c r="I56" s="3">
        <f>SUM(I10:I55)</f>
        <v>1486703.2799999998</v>
      </c>
      <c r="K56" s="16">
        <f>SUM(K10:K55)</f>
        <v>1789853.6999999997</v>
      </c>
      <c r="M56" s="3">
        <f>SUM(M10:M55)</f>
        <v>1855115.6700000002</v>
      </c>
      <c r="N56" s="1">
        <v>1000</v>
      </c>
      <c r="O56" s="42">
        <f>SUM(O9:O55)</f>
        <v>1777428.06</v>
      </c>
      <c r="Q56" s="3">
        <f>SUM(Q10:Q55)</f>
        <v>1594912.4800000002</v>
      </c>
      <c r="S56" s="3">
        <f>SUM(S9:S55)</f>
        <v>1744441.1</v>
      </c>
      <c r="U56" s="3">
        <f>SUM(U9:U55)</f>
        <v>2067049.2700000005</v>
      </c>
      <c r="W56" s="3">
        <f>SUM(W9:W55)</f>
        <v>2158991.5499999998</v>
      </c>
      <c r="X56" s="85"/>
      <c r="Y56" s="3">
        <f>SUM(Y9:Y55)</f>
        <v>178457.32</v>
      </c>
      <c r="Z56" s="3"/>
    </row>
    <row r="57" spans="1:26" s="6" customFormat="1" x14ac:dyDescent="0.3">
      <c r="C57" s="6" t="s">
        <v>403</v>
      </c>
      <c r="E57" s="21">
        <f>E56+E8</f>
        <v>2933224.6300000004</v>
      </c>
      <c r="G57" s="21">
        <f>G56+G8</f>
        <v>2814823.43</v>
      </c>
      <c r="I57" s="21">
        <f>I56+I8</f>
        <v>2769828.91</v>
      </c>
      <c r="K57" s="23">
        <f>K56+K8</f>
        <v>2860800.5200000005</v>
      </c>
      <c r="M57" s="21">
        <f>M56+M8</f>
        <v>3136724.66</v>
      </c>
      <c r="N57" s="1">
        <v>-50000</v>
      </c>
      <c r="O57" s="41">
        <f>O56+O8</f>
        <v>3224070.89</v>
      </c>
      <c r="Q57" s="21">
        <f>Q56+Q8</f>
        <v>3263919.0600000005</v>
      </c>
      <c r="S57" s="21">
        <f>S56+S8</f>
        <v>3413447.6800000006</v>
      </c>
      <c r="U57" s="21">
        <f>U56+U8</f>
        <v>3854866.2700000005</v>
      </c>
      <c r="W57" s="21">
        <f>W56+W8</f>
        <v>3946808.55</v>
      </c>
      <c r="X57" s="21"/>
      <c r="Y57" s="21">
        <f>Y56+Y8</f>
        <v>1966274.32</v>
      </c>
      <c r="Z57" s="21"/>
    </row>
    <row r="58" spans="1:26" x14ac:dyDescent="0.3">
      <c r="K58" s="22"/>
      <c r="N58" s="1">
        <v>-50000</v>
      </c>
    </row>
    <row r="59" spans="1:26" x14ac:dyDescent="0.3">
      <c r="A59" t="s">
        <v>55</v>
      </c>
      <c r="C59" t="s">
        <v>56</v>
      </c>
      <c r="E59" s="1">
        <v>4250</v>
      </c>
      <c r="G59" s="1">
        <v>4030</v>
      </c>
      <c r="I59" s="1">
        <v>3500</v>
      </c>
      <c r="K59" s="1">
        <v>3530</v>
      </c>
      <c r="L59" t="s">
        <v>595</v>
      </c>
      <c r="M59" s="1">
        <v>3530</v>
      </c>
      <c r="N59" s="3"/>
      <c r="O59" s="35">
        <v>3650</v>
      </c>
      <c r="P59" t="s">
        <v>595</v>
      </c>
      <c r="Q59" s="1">
        <v>3000</v>
      </c>
      <c r="S59" s="1">
        <v>2260</v>
      </c>
      <c r="T59" t="s">
        <v>595</v>
      </c>
      <c r="U59" s="1">
        <v>1250</v>
      </c>
      <c r="W59" s="1">
        <v>500</v>
      </c>
      <c r="X59" s="1"/>
      <c r="Y59" s="1"/>
      <c r="Z59" s="1"/>
    </row>
    <row r="60" spans="1:26" x14ac:dyDescent="0.3">
      <c r="A60" t="s">
        <v>57</v>
      </c>
      <c r="C60" t="s">
        <v>56</v>
      </c>
      <c r="E60" s="1">
        <v>1320.39</v>
      </c>
      <c r="G60" s="1">
        <v>1288.6500000000001</v>
      </c>
      <c r="I60" s="1">
        <v>1185.73</v>
      </c>
      <c r="K60" s="1">
        <v>1187.0899999999999</v>
      </c>
      <c r="L60" t="s">
        <v>595</v>
      </c>
      <c r="M60" s="1">
        <v>1253.57</v>
      </c>
      <c r="O60" s="35">
        <v>1275.26</v>
      </c>
      <c r="P60" t="s">
        <v>595</v>
      </c>
      <c r="Q60" s="1">
        <v>950</v>
      </c>
      <c r="S60" s="1">
        <v>319.69</v>
      </c>
      <c r="T60" t="s">
        <v>595</v>
      </c>
      <c r="U60" s="1">
        <v>270.01</v>
      </c>
      <c r="W60" s="1">
        <v>125</v>
      </c>
      <c r="X60" s="1"/>
      <c r="Y60" s="1"/>
      <c r="Z60" s="1"/>
    </row>
    <row r="61" spans="1:26" x14ac:dyDescent="0.3">
      <c r="A61" t="s">
        <v>675</v>
      </c>
      <c r="C61" t="s">
        <v>676</v>
      </c>
      <c r="E61" s="1"/>
      <c r="G61" s="1"/>
      <c r="I61" s="1"/>
      <c r="K61" s="1"/>
      <c r="M61" s="1"/>
      <c r="O61" s="35"/>
      <c r="Q61" s="1"/>
      <c r="S61" s="1">
        <v>1315</v>
      </c>
      <c r="U61" s="1">
        <v>1050</v>
      </c>
      <c r="W61" s="1">
        <v>1500</v>
      </c>
      <c r="X61" s="1"/>
      <c r="Y61" s="1"/>
      <c r="Z61" s="1"/>
    </row>
    <row r="62" spans="1:26" x14ac:dyDescent="0.3">
      <c r="A62" t="s">
        <v>58</v>
      </c>
      <c r="C62" t="s">
        <v>59</v>
      </c>
      <c r="E62" s="1">
        <v>9607.5</v>
      </c>
      <c r="G62" s="1">
        <v>9750</v>
      </c>
      <c r="I62" s="1">
        <v>11316.67</v>
      </c>
      <c r="K62" s="1">
        <v>9105</v>
      </c>
      <c r="L62" t="s">
        <v>595</v>
      </c>
      <c r="M62" s="1">
        <v>9195</v>
      </c>
      <c r="O62" s="35">
        <v>9465</v>
      </c>
      <c r="P62" t="s">
        <v>595</v>
      </c>
      <c r="Q62" s="1">
        <v>9475</v>
      </c>
      <c r="S62" s="1">
        <v>9475.01</v>
      </c>
      <c r="T62" t="s">
        <v>595</v>
      </c>
      <c r="U62" s="1">
        <v>15900</v>
      </c>
      <c r="W62" s="1">
        <v>16200</v>
      </c>
      <c r="X62" s="1"/>
      <c r="Y62" s="1"/>
      <c r="Z62" s="1"/>
    </row>
    <row r="63" spans="1:26" x14ac:dyDescent="0.3">
      <c r="A63" t="s">
        <v>60</v>
      </c>
      <c r="C63" t="s">
        <v>61</v>
      </c>
      <c r="E63" s="1">
        <v>97.5</v>
      </c>
      <c r="G63" s="1">
        <v>337.5</v>
      </c>
      <c r="I63" s="1">
        <v>431.25</v>
      </c>
      <c r="K63" s="1">
        <v>75</v>
      </c>
      <c r="L63" t="s">
        <v>595</v>
      </c>
      <c r="M63" s="1">
        <v>150</v>
      </c>
      <c r="O63" s="35">
        <v>187.5</v>
      </c>
      <c r="P63" t="s">
        <v>595</v>
      </c>
      <c r="Q63" s="1">
        <v>200</v>
      </c>
      <c r="S63" s="1">
        <v>42.5</v>
      </c>
      <c r="T63" t="s">
        <v>595</v>
      </c>
      <c r="U63" s="1">
        <v>357.5</v>
      </c>
      <c r="W63" s="1">
        <v>300</v>
      </c>
      <c r="X63" s="1"/>
      <c r="Y63" s="1"/>
      <c r="Z63" s="1"/>
    </row>
    <row r="64" spans="1:26" x14ac:dyDescent="0.3">
      <c r="A64" t="s">
        <v>62</v>
      </c>
      <c r="C64" t="s">
        <v>63</v>
      </c>
      <c r="E64" s="1">
        <v>4845.28</v>
      </c>
      <c r="G64" s="1">
        <v>3046.5</v>
      </c>
      <c r="I64" s="1">
        <v>6171.43</v>
      </c>
      <c r="K64" s="1">
        <v>3463.34</v>
      </c>
      <c r="L64" t="s">
        <v>595</v>
      </c>
      <c r="M64" s="1">
        <v>3364.88</v>
      </c>
      <c r="O64" s="35">
        <v>3857.34</v>
      </c>
      <c r="P64" t="s">
        <v>595</v>
      </c>
      <c r="Q64" s="1">
        <v>3075</v>
      </c>
      <c r="S64" s="1">
        <v>3266.73</v>
      </c>
      <c r="T64" t="s">
        <v>595</v>
      </c>
      <c r="U64" s="1">
        <v>3731.26</v>
      </c>
      <c r="W64" s="1">
        <v>0</v>
      </c>
      <c r="X64" s="1"/>
      <c r="Y64" s="1"/>
      <c r="Z64" s="1"/>
    </row>
    <row r="65" spans="1:26" x14ac:dyDescent="0.3">
      <c r="A65" t="s">
        <v>64</v>
      </c>
      <c r="C65" t="s">
        <v>65</v>
      </c>
      <c r="E65" s="1">
        <v>21.92</v>
      </c>
      <c r="G65" s="1">
        <v>71.38</v>
      </c>
      <c r="I65" s="1">
        <v>105.33</v>
      </c>
      <c r="K65" s="1">
        <v>14.86</v>
      </c>
      <c r="L65" t="s">
        <v>595</v>
      </c>
      <c r="M65" s="1">
        <v>35.42</v>
      </c>
      <c r="O65" s="35">
        <v>50.86</v>
      </c>
      <c r="P65" t="s">
        <v>595</v>
      </c>
      <c r="Q65" s="1">
        <v>75</v>
      </c>
      <c r="S65" s="1">
        <v>11.7</v>
      </c>
      <c r="T65" t="s">
        <v>595</v>
      </c>
      <c r="U65" s="1">
        <v>91.03</v>
      </c>
      <c r="W65" s="1">
        <v>100</v>
      </c>
      <c r="X65" s="1"/>
      <c r="Y65" s="1"/>
      <c r="Z65" s="1"/>
    </row>
    <row r="66" spans="1:26" x14ac:dyDescent="0.3">
      <c r="A66" t="s">
        <v>903</v>
      </c>
      <c r="C66" t="s">
        <v>904</v>
      </c>
      <c r="E66" s="1"/>
      <c r="G66" s="1"/>
      <c r="I66" s="1"/>
      <c r="K66" s="1"/>
      <c r="L66" t="s">
        <v>595</v>
      </c>
      <c r="M66" s="1"/>
      <c r="O66" s="35"/>
      <c r="Q66" s="1"/>
      <c r="S66" s="1"/>
      <c r="U66" s="1">
        <v>46.78</v>
      </c>
      <c r="W66" s="1"/>
      <c r="X66" s="1"/>
      <c r="Y66" s="1"/>
      <c r="Z66" s="1"/>
    </row>
    <row r="67" spans="1:26" x14ac:dyDescent="0.3">
      <c r="A67" t="s">
        <v>879</v>
      </c>
      <c r="C67" t="s">
        <v>880</v>
      </c>
      <c r="E67" s="1"/>
      <c r="G67" s="1"/>
      <c r="I67" s="1"/>
      <c r="K67" s="1"/>
      <c r="L67" t="s">
        <v>596</v>
      </c>
      <c r="M67" s="1"/>
      <c r="O67" s="35"/>
      <c r="Q67" s="1"/>
      <c r="S67" s="1"/>
      <c r="U67" s="1">
        <v>2500</v>
      </c>
      <c r="W67" s="1">
        <v>0</v>
      </c>
      <c r="X67" s="1"/>
      <c r="Y67" s="1"/>
      <c r="Z67" s="1"/>
    </row>
    <row r="68" spans="1:26" x14ac:dyDescent="0.3">
      <c r="A68" t="s">
        <v>601</v>
      </c>
      <c r="C68" t="s">
        <v>602</v>
      </c>
      <c r="E68" s="1"/>
      <c r="G68" s="1"/>
      <c r="I68" s="1"/>
      <c r="K68" s="1">
        <v>90</v>
      </c>
      <c r="L68" t="s">
        <v>596</v>
      </c>
      <c r="M68" s="1">
        <v>0</v>
      </c>
      <c r="O68" s="35">
        <v>0</v>
      </c>
      <c r="P68" t="s">
        <v>596</v>
      </c>
      <c r="Q68" s="1">
        <v>0</v>
      </c>
      <c r="S68" s="1">
        <v>0</v>
      </c>
      <c r="T68" t="s">
        <v>596</v>
      </c>
      <c r="U68" s="1">
        <v>0</v>
      </c>
      <c r="W68" s="1">
        <v>0</v>
      </c>
      <c r="X68" s="1"/>
      <c r="Y68" s="1"/>
      <c r="Z68" s="1"/>
    </row>
    <row r="69" spans="1:26" x14ac:dyDescent="0.3">
      <c r="A69" t="s">
        <v>66</v>
      </c>
      <c r="C69" t="s">
        <v>67</v>
      </c>
      <c r="E69" s="1">
        <v>702.02</v>
      </c>
      <c r="G69" s="1">
        <v>477.96</v>
      </c>
      <c r="I69" s="1">
        <v>751.2</v>
      </c>
      <c r="K69" s="1">
        <v>362.84</v>
      </c>
      <c r="L69" t="s">
        <v>596</v>
      </c>
      <c r="M69" s="1">
        <v>458.17</v>
      </c>
      <c r="O69" s="35">
        <v>549.42999999999995</v>
      </c>
      <c r="P69" t="s">
        <v>596</v>
      </c>
      <c r="Q69" s="1">
        <v>500</v>
      </c>
      <c r="S69" s="1">
        <v>399.39</v>
      </c>
      <c r="T69" t="s">
        <v>596</v>
      </c>
      <c r="U69" s="1">
        <v>446.44</v>
      </c>
      <c r="W69" s="1">
        <v>0</v>
      </c>
      <c r="X69" s="1"/>
      <c r="Y69" s="1"/>
      <c r="Z69" s="1"/>
    </row>
    <row r="70" spans="1:26" x14ac:dyDescent="0.3">
      <c r="A70" t="s">
        <v>418</v>
      </c>
      <c r="C70" t="s">
        <v>419</v>
      </c>
      <c r="E70" s="1">
        <v>74.989999999999995</v>
      </c>
      <c r="G70" s="1">
        <v>0</v>
      </c>
      <c r="I70" s="1">
        <v>0</v>
      </c>
      <c r="K70" s="1">
        <v>0</v>
      </c>
      <c r="M70" s="1">
        <v>0</v>
      </c>
      <c r="O70" s="35">
        <v>0</v>
      </c>
      <c r="Q70" s="1">
        <v>0</v>
      </c>
      <c r="S70" s="1">
        <v>0</v>
      </c>
      <c r="U70" s="1">
        <v>0</v>
      </c>
      <c r="W70" s="1">
        <v>0</v>
      </c>
      <c r="X70" s="1"/>
      <c r="Y70" s="1">
        <v>0</v>
      </c>
      <c r="Z70" s="1"/>
    </row>
    <row r="71" spans="1:26" x14ac:dyDescent="0.3">
      <c r="A71" t="s">
        <v>68</v>
      </c>
      <c r="C71" t="s">
        <v>69</v>
      </c>
      <c r="E71" s="1">
        <v>12197.5</v>
      </c>
      <c r="G71" s="1">
        <v>12400</v>
      </c>
      <c r="I71" s="1">
        <v>12860</v>
      </c>
      <c r="K71" s="1">
        <v>12140.01</v>
      </c>
      <c r="L71" t="s">
        <v>595</v>
      </c>
      <c r="M71" s="1">
        <v>12259.99</v>
      </c>
      <c r="O71" s="35">
        <v>11780</v>
      </c>
      <c r="P71" t="s">
        <v>595</v>
      </c>
      <c r="Q71" s="1">
        <v>12000</v>
      </c>
      <c r="S71" s="1">
        <v>12000</v>
      </c>
      <c r="T71" t="s">
        <v>595</v>
      </c>
      <c r="U71" s="1">
        <v>12120</v>
      </c>
      <c r="W71" s="1">
        <v>12600</v>
      </c>
      <c r="X71" s="1"/>
      <c r="Y71" s="1"/>
      <c r="Z71" s="1"/>
    </row>
    <row r="72" spans="1:26" x14ac:dyDescent="0.3">
      <c r="A72" t="s">
        <v>70</v>
      </c>
      <c r="C72" t="s">
        <v>69</v>
      </c>
      <c r="E72" s="1">
        <v>464</v>
      </c>
      <c r="G72" s="1">
        <v>945</v>
      </c>
      <c r="I72" s="1">
        <v>1012.5</v>
      </c>
      <c r="K72" s="1">
        <v>487.5</v>
      </c>
      <c r="L72" t="s">
        <v>595</v>
      </c>
      <c r="M72" s="1">
        <v>513.75</v>
      </c>
      <c r="O72" s="35">
        <v>198.75</v>
      </c>
      <c r="P72" t="s">
        <v>595</v>
      </c>
      <c r="Q72" s="1">
        <v>500</v>
      </c>
      <c r="S72" s="1">
        <v>500</v>
      </c>
      <c r="T72" t="s">
        <v>595</v>
      </c>
      <c r="U72" s="1">
        <v>88</v>
      </c>
      <c r="W72" s="1">
        <v>500</v>
      </c>
      <c r="X72" s="1"/>
      <c r="Y72" s="1"/>
      <c r="Z72" s="1"/>
    </row>
    <row r="73" spans="1:26" x14ac:dyDescent="0.3">
      <c r="A73" t="s">
        <v>71</v>
      </c>
      <c r="C73" t="s">
        <v>72</v>
      </c>
      <c r="E73" s="1">
        <v>3998.26</v>
      </c>
      <c r="G73" s="1">
        <v>4379.8599999999997</v>
      </c>
      <c r="I73" s="1">
        <v>4405.75</v>
      </c>
      <c r="K73" s="1">
        <v>5161.83</v>
      </c>
      <c r="L73" t="s">
        <v>595</v>
      </c>
      <c r="M73" s="1">
        <v>5406.72</v>
      </c>
      <c r="O73" s="35">
        <v>5143.55</v>
      </c>
      <c r="P73" t="s">
        <v>595</v>
      </c>
      <c r="Q73" s="1">
        <v>4998.4799999999996</v>
      </c>
      <c r="S73" s="1">
        <v>5407.84</v>
      </c>
      <c r="T73" t="s">
        <v>595</v>
      </c>
      <c r="U73" s="1">
        <v>4900.76</v>
      </c>
      <c r="W73" s="1">
        <v>0</v>
      </c>
      <c r="X73" s="1"/>
      <c r="Y73" s="1"/>
      <c r="Z73" s="1"/>
    </row>
    <row r="74" spans="1:26" x14ac:dyDescent="0.3">
      <c r="A74" t="s">
        <v>73</v>
      </c>
      <c r="C74" t="s">
        <v>72</v>
      </c>
      <c r="E74" s="1">
        <v>169.76</v>
      </c>
      <c r="G74" s="1">
        <v>195.08</v>
      </c>
      <c r="I74" s="1">
        <v>239.14</v>
      </c>
      <c r="K74" s="1">
        <v>166.4</v>
      </c>
      <c r="L74" t="s">
        <v>595</v>
      </c>
      <c r="M74" s="1">
        <v>369.25</v>
      </c>
      <c r="O74" s="35">
        <v>149.16999999999999</v>
      </c>
      <c r="P74" t="s">
        <v>595</v>
      </c>
      <c r="Q74" s="1">
        <v>200</v>
      </c>
      <c r="S74" s="1">
        <v>187.28</v>
      </c>
      <c r="T74" t="s">
        <v>595</v>
      </c>
      <c r="U74" s="1">
        <v>175.2</v>
      </c>
      <c r="W74" s="1">
        <v>200</v>
      </c>
      <c r="X74" s="1"/>
      <c r="Y74" s="1"/>
      <c r="Z74" s="1"/>
    </row>
    <row r="75" spans="1:26" x14ac:dyDescent="0.3">
      <c r="A75" t="s">
        <v>905</v>
      </c>
      <c r="C75" t="s">
        <v>906</v>
      </c>
      <c r="E75" s="1"/>
      <c r="G75" s="1"/>
      <c r="I75" s="1"/>
      <c r="K75" s="1"/>
      <c r="L75" t="s">
        <v>595</v>
      </c>
      <c r="M75" s="1"/>
      <c r="O75" s="35"/>
      <c r="Q75" s="1"/>
      <c r="S75" s="1"/>
      <c r="T75" t="s">
        <v>595</v>
      </c>
      <c r="U75" s="1">
        <v>805.51</v>
      </c>
      <c r="W75" s="1"/>
      <c r="X75" s="1"/>
      <c r="Y75" s="1"/>
      <c r="Z75" s="1"/>
    </row>
    <row r="76" spans="1:26" x14ac:dyDescent="0.3">
      <c r="A76" t="s">
        <v>74</v>
      </c>
      <c r="C76" t="s">
        <v>75</v>
      </c>
      <c r="E76" s="1">
        <v>343.68</v>
      </c>
      <c r="G76" s="1">
        <v>160</v>
      </c>
      <c r="I76" s="1">
        <v>0</v>
      </c>
      <c r="K76" s="1">
        <v>726.11</v>
      </c>
      <c r="L76" t="s">
        <v>596</v>
      </c>
      <c r="M76" s="1">
        <v>0</v>
      </c>
      <c r="O76" s="35">
        <v>168.41</v>
      </c>
      <c r="P76" t="s">
        <v>596</v>
      </c>
      <c r="Q76" s="1">
        <v>250</v>
      </c>
      <c r="S76" s="1">
        <v>319.49</v>
      </c>
      <c r="T76" t="s">
        <v>596</v>
      </c>
      <c r="U76" s="1">
        <v>105</v>
      </c>
      <c r="W76" s="1">
        <v>0</v>
      </c>
      <c r="X76" s="1"/>
      <c r="Y76" s="1"/>
      <c r="Z76" s="1"/>
    </row>
    <row r="77" spans="1:26" x14ac:dyDescent="0.3">
      <c r="A77" t="s">
        <v>76</v>
      </c>
      <c r="C77" t="s">
        <v>77</v>
      </c>
      <c r="E77" s="1">
        <v>11241</v>
      </c>
      <c r="G77" s="1">
        <v>10867</v>
      </c>
      <c r="I77" s="1">
        <v>13464</v>
      </c>
      <c r="K77" s="1">
        <v>18360</v>
      </c>
      <c r="L77" t="s">
        <v>595</v>
      </c>
      <c r="M77" s="1">
        <v>10400</v>
      </c>
      <c r="O77" s="35">
        <v>10560</v>
      </c>
      <c r="P77" t="s">
        <v>595</v>
      </c>
      <c r="Q77" s="1">
        <v>10719.96</v>
      </c>
      <c r="S77" s="1">
        <v>3573.32</v>
      </c>
      <c r="T77" t="s">
        <v>595</v>
      </c>
      <c r="U77" s="1">
        <v>1515</v>
      </c>
      <c r="W77" s="1">
        <v>0</v>
      </c>
      <c r="X77" s="1"/>
      <c r="Y77" s="1"/>
      <c r="Z77" s="1"/>
    </row>
    <row r="78" spans="1:26" x14ac:dyDescent="0.3">
      <c r="A78" t="s">
        <v>78</v>
      </c>
      <c r="C78" t="s">
        <v>79</v>
      </c>
      <c r="E78" s="1">
        <v>142.5</v>
      </c>
      <c r="G78" s="1">
        <v>300</v>
      </c>
      <c r="I78" s="1">
        <v>112.5</v>
      </c>
      <c r="K78" s="1">
        <v>450</v>
      </c>
      <c r="L78" t="s">
        <v>595</v>
      </c>
      <c r="M78" s="1">
        <v>112.5</v>
      </c>
      <c r="O78" s="35">
        <v>0</v>
      </c>
      <c r="P78" t="s">
        <v>595</v>
      </c>
      <c r="Q78" s="1">
        <v>0</v>
      </c>
      <c r="S78" s="1">
        <v>42.5</v>
      </c>
      <c r="T78" t="s">
        <v>595</v>
      </c>
      <c r="U78" s="1">
        <v>0</v>
      </c>
      <c r="W78" s="1">
        <v>0</v>
      </c>
      <c r="X78" s="1"/>
      <c r="Y78" s="1">
        <v>0</v>
      </c>
      <c r="Z78" s="1"/>
    </row>
    <row r="79" spans="1:26" x14ac:dyDescent="0.3">
      <c r="A79" t="s">
        <v>80</v>
      </c>
      <c r="C79" t="s">
        <v>81</v>
      </c>
      <c r="E79" s="1">
        <v>2073.52</v>
      </c>
      <c r="G79" s="1">
        <v>2198.4699999999998</v>
      </c>
      <c r="I79" s="1">
        <v>2815.16</v>
      </c>
      <c r="K79" s="1">
        <v>3781.84</v>
      </c>
      <c r="L79" t="s">
        <v>595</v>
      </c>
      <c r="M79" s="1">
        <v>2502.5100000000002</v>
      </c>
      <c r="O79" s="35">
        <v>2761.45</v>
      </c>
      <c r="P79" t="s">
        <v>595</v>
      </c>
      <c r="Q79" s="1">
        <v>2275</v>
      </c>
      <c r="S79" s="1">
        <v>902.5</v>
      </c>
      <c r="T79" t="s">
        <v>595</v>
      </c>
      <c r="U79" s="1">
        <v>382.11</v>
      </c>
      <c r="W79" s="1">
        <v>0</v>
      </c>
      <c r="X79" s="1"/>
      <c r="Y79" s="1"/>
      <c r="Z79" s="1"/>
    </row>
    <row r="80" spans="1:26" x14ac:dyDescent="0.3">
      <c r="A80" t="s">
        <v>82</v>
      </c>
      <c r="C80" t="s">
        <v>83</v>
      </c>
      <c r="E80" s="1">
        <v>33.01</v>
      </c>
      <c r="G80" s="1">
        <v>67.08</v>
      </c>
      <c r="I80" s="1">
        <v>25.5</v>
      </c>
      <c r="K80" s="1">
        <v>113.86</v>
      </c>
      <c r="L80" t="s">
        <v>595</v>
      </c>
      <c r="M80" s="1">
        <v>29.51</v>
      </c>
      <c r="O80" s="35">
        <v>0</v>
      </c>
      <c r="P80" t="s">
        <v>595</v>
      </c>
      <c r="Q80" s="1">
        <v>0</v>
      </c>
      <c r="S80" s="1">
        <v>11.19</v>
      </c>
      <c r="T80" t="s">
        <v>595</v>
      </c>
      <c r="U80" s="1">
        <v>0</v>
      </c>
      <c r="W80" s="1">
        <v>0</v>
      </c>
      <c r="X80" s="1"/>
      <c r="Y80" s="1">
        <v>0</v>
      </c>
      <c r="Z80" s="1"/>
    </row>
    <row r="81" spans="1:26" x14ac:dyDescent="0.3">
      <c r="A81" t="s">
        <v>420</v>
      </c>
      <c r="C81" t="s">
        <v>421</v>
      </c>
      <c r="E81" s="1">
        <v>62.5</v>
      </c>
      <c r="G81" s="1">
        <v>0</v>
      </c>
      <c r="I81" s="1">
        <v>0</v>
      </c>
      <c r="K81" s="1">
        <v>0</v>
      </c>
      <c r="M81" s="1">
        <v>0</v>
      </c>
      <c r="O81" s="35">
        <v>0</v>
      </c>
      <c r="Q81" s="1">
        <v>0</v>
      </c>
      <c r="S81" s="1">
        <v>0</v>
      </c>
      <c r="U81" s="1">
        <v>0</v>
      </c>
      <c r="W81" s="1">
        <v>0</v>
      </c>
      <c r="X81" s="1"/>
      <c r="Y81" s="1"/>
      <c r="Z81" s="1"/>
    </row>
    <row r="82" spans="1:26" x14ac:dyDescent="0.3">
      <c r="A82" t="s">
        <v>525</v>
      </c>
      <c r="C82" t="s">
        <v>422</v>
      </c>
      <c r="E82" s="1">
        <v>169.85</v>
      </c>
      <c r="G82" s="1">
        <v>0</v>
      </c>
      <c r="I82" s="1">
        <v>0</v>
      </c>
      <c r="K82" s="1">
        <v>0</v>
      </c>
      <c r="M82" s="1">
        <v>0</v>
      </c>
      <c r="O82" s="35">
        <v>0</v>
      </c>
      <c r="Q82" s="1">
        <v>0</v>
      </c>
      <c r="S82" s="1">
        <v>0</v>
      </c>
      <c r="U82" s="1">
        <v>0</v>
      </c>
      <c r="W82" s="1">
        <v>0</v>
      </c>
      <c r="X82" s="1"/>
      <c r="Y82" s="1"/>
      <c r="Z82" s="1"/>
    </row>
    <row r="83" spans="1:26" x14ac:dyDescent="0.3">
      <c r="A83" t="s">
        <v>84</v>
      </c>
      <c r="C83" t="s">
        <v>85</v>
      </c>
      <c r="E83" s="1">
        <v>462.56</v>
      </c>
      <c r="G83" s="1">
        <v>124.07</v>
      </c>
      <c r="I83" s="1">
        <v>192.61</v>
      </c>
      <c r="K83" s="1">
        <v>0</v>
      </c>
      <c r="L83" t="s">
        <v>596</v>
      </c>
      <c r="M83" s="1">
        <v>157.94</v>
      </c>
      <c r="O83" s="35">
        <v>806.79</v>
      </c>
      <c r="P83" t="s">
        <v>596</v>
      </c>
      <c r="Q83" s="1">
        <v>500</v>
      </c>
      <c r="S83" s="1">
        <v>443.18</v>
      </c>
      <c r="T83" t="s">
        <v>596</v>
      </c>
      <c r="U83" s="1">
        <v>0</v>
      </c>
      <c r="W83" s="1">
        <v>0</v>
      </c>
      <c r="X83" s="1"/>
      <c r="Y83" s="1"/>
      <c r="Z83" s="1"/>
    </row>
    <row r="84" spans="1:26" x14ac:dyDescent="0.3">
      <c r="A84" t="s">
        <v>423</v>
      </c>
      <c r="C84" t="s">
        <v>424</v>
      </c>
      <c r="E84" s="1">
        <v>311.98</v>
      </c>
      <c r="G84" s="1">
        <v>0</v>
      </c>
      <c r="I84" s="1">
        <v>0</v>
      </c>
      <c r="K84" s="1">
        <v>0</v>
      </c>
      <c r="M84" s="1">
        <v>0</v>
      </c>
      <c r="O84" s="35">
        <v>0</v>
      </c>
      <c r="Q84" s="1">
        <v>0</v>
      </c>
      <c r="S84" s="1">
        <v>0</v>
      </c>
      <c r="U84" s="1">
        <v>0</v>
      </c>
      <c r="W84" s="1">
        <v>0</v>
      </c>
      <c r="X84" s="1"/>
      <c r="Y84" s="1"/>
      <c r="Z84" s="1"/>
    </row>
    <row r="85" spans="1:26" x14ac:dyDescent="0.3">
      <c r="A85" t="s">
        <v>529</v>
      </c>
      <c r="C85" t="s">
        <v>530</v>
      </c>
      <c r="E85" s="1"/>
      <c r="G85" s="1"/>
      <c r="I85" s="1"/>
      <c r="K85" s="1">
        <v>11184.64</v>
      </c>
      <c r="L85" t="s">
        <v>595</v>
      </c>
      <c r="M85" s="1">
        <v>6030</v>
      </c>
      <c r="O85" s="35">
        <v>0</v>
      </c>
      <c r="P85" t="s">
        <v>595</v>
      </c>
      <c r="Q85" s="1">
        <v>0</v>
      </c>
      <c r="S85" s="1">
        <v>0</v>
      </c>
      <c r="T85" t="s">
        <v>595</v>
      </c>
      <c r="U85" s="1">
        <v>0</v>
      </c>
      <c r="W85" s="1">
        <v>0</v>
      </c>
      <c r="X85" s="1"/>
      <c r="Y85" s="1"/>
      <c r="Z85" s="1"/>
    </row>
    <row r="86" spans="1:26" x14ac:dyDescent="0.3">
      <c r="A86" t="s">
        <v>531</v>
      </c>
      <c r="C86" t="s">
        <v>532</v>
      </c>
      <c r="E86" s="1"/>
      <c r="G86" s="1"/>
      <c r="I86" s="1"/>
      <c r="K86" s="1"/>
      <c r="M86" s="1">
        <v>0</v>
      </c>
      <c r="O86" s="35">
        <v>0</v>
      </c>
      <c r="Q86" s="1">
        <v>0</v>
      </c>
      <c r="S86" s="1">
        <v>0</v>
      </c>
      <c r="U86" s="1">
        <v>0</v>
      </c>
      <c r="W86" s="1">
        <v>0</v>
      </c>
      <c r="X86" s="1"/>
      <c r="Y86" s="1"/>
      <c r="Z86" s="1"/>
    </row>
    <row r="87" spans="1:26" x14ac:dyDescent="0.3">
      <c r="A87" t="s">
        <v>533</v>
      </c>
      <c r="C87" t="s">
        <v>534</v>
      </c>
      <c r="E87" s="1"/>
      <c r="G87" s="1"/>
      <c r="I87" s="1"/>
      <c r="K87" s="1"/>
      <c r="M87" s="1">
        <v>0</v>
      </c>
      <c r="O87" s="35">
        <v>0</v>
      </c>
      <c r="Q87" s="1">
        <v>0</v>
      </c>
      <c r="S87" s="1">
        <v>0</v>
      </c>
      <c r="U87" s="1">
        <v>0</v>
      </c>
      <c r="W87" s="1">
        <v>0</v>
      </c>
      <c r="X87" s="1"/>
      <c r="Y87" s="1"/>
      <c r="Z87" s="1"/>
    </row>
    <row r="88" spans="1:26" x14ac:dyDescent="0.3">
      <c r="A88" t="s">
        <v>535</v>
      </c>
      <c r="C88" t="s">
        <v>536</v>
      </c>
      <c r="E88" s="1"/>
      <c r="G88" s="1"/>
      <c r="I88" s="1"/>
      <c r="K88" s="1"/>
      <c r="M88" s="1">
        <v>0</v>
      </c>
      <c r="O88" s="35">
        <v>0</v>
      </c>
      <c r="Q88" s="1">
        <v>0</v>
      </c>
      <c r="S88" s="1">
        <v>0</v>
      </c>
      <c r="U88" s="1">
        <v>0</v>
      </c>
      <c r="W88" s="1">
        <v>0</v>
      </c>
      <c r="X88" s="1"/>
      <c r="Y88" s="1"/>
      <c r="Z88" s="1"/>
    </row>
    <row r="89" spans="1:26" x14ac:dyDescent="0.3">
      <c r="A89" t="s">
        <v>537</v>
      </c>
      <c r="C89" t="s">
        <v>538</v>
      </c>
      <c r="E89" s="1"/>
      <c r="G89" s="1"/>
      <c r="I89" s="1"/>
      <c r="K89" s="1">
        <v>5421.57</v>
      </c>
      <c r="L89" t="s">
        <v>595</v>
      </c>
      <c r="M89" s="1">
        <v>2493.6799999999998</v>
      </c>
      <c r="O89" s="35">
        <v>89.94</v>
      </c>
      <c r="P89" t="s">
        <v>595</v>
      </c>
      <c r="Q89" s="1">
        <v>0</v>
      </c>
      <c r="S89" s="1">
        <v>0</v>
      </c>
      <c r="T89" t="s">
        <v>595</v>
      </c>
      <c r="U89" s="1">
        <v>0</v>
      </c>
      <c r="W89" s="1">
        <v>0</v>
      </c>
      <c r="X89" s="1"/>
      <c r="Y89" s="1"/>
      <c r="Z89" s="1"/>
    </row>
    <row r="90" spans="1:26" x14ac:dyDescent="0.3">
      <c r="A90" t="s">
        <v>539</v>
      </c>
      <c r="C90" t="s">
        <v>540</v>
      </c>
      <c r="E90" s="1"/>
      <c r="G90" s="1"/>
      <c r="I90" s="1"/>
      <c r="K90" s="1"/>
      <c r="M90" s="1">
        <v>0</v>
      </c>
      <c r="O90" s="35">
        <v>0</v>
      </c>
      <c r="Q90" s="1">
        <v>0</v>
      </c>
      <c r="S90" s="1">
        <v>0</v>
      </c>
      <c r="U90" s="1">
        <v>0</v>
      </c>
      <c r="W90" s="1">
        <v>0</v>
      </c>
      <c r="X90" s="1"/>
      <c r="Y90" s="1"/>
      <c r="Z90" s="1"/>
    </row>
    <row r="91" spans="1:26" x14ac:dyDescent="0.3">
      <c r="A91" t="s">
        <v>541</v>
      </c>
      <c r="C91" t="s">
        <v>542</v>
      </c>
      <c r="E91" s="1"/>
      <c r="G91" s="1"/>
      <c r="I91" s="1"/>
      <c r="K91" s="1"/>
      <c r="M91" s="1">
        <v>0</v>
      </c>
      <c r="O91" s="35">
        <v>0</v>
      </c>
      <c r="Q91" s="1">
        <v>0</v>
      </c>
      <c r="S91" s="1">
        <v>0</v>
      </c>
      <c r="U91" s="1">
        <v>0</v>
      </c>
      <c r="W91" s="1">
        <v>0</v>
      </c>
      <c r="X91" s="1"/>
      <c r="Y91" s="1"/>
      <c r="Z91" s="1"/>
    </row>
    <row r="92" spans="1:26" x14ac:dyDescent="0.3">
      <c r="A92" t="s">
        <v>543</v>
      </c>
      <c r="C92" t="s">
        <v>544</v>
      </c>
      <c r="E92" s="1"/>
      <c r="G92" s="1"/>
      <c r="I92" s="1"/>
      <c r="K92" s="1"/>
      <c r="M92" s="1">
        <v>0</v>
      </c>
      <c r="O92" s="35">
        <v>0</v>
      </c>
      <c r="Q92" s="1">
        <v>0</v>
      </c>
      <c r="S92" s="1">
        <v>0</v>
      </c>
      <c r="U92" s="1">
        <v>0</v>
      </c>
      <c r="W92" s="1">
        <v>0</v>
      </c>
      <c r="X92" s="1"/>
      <c r="Y92" s="1"/>
      <c r="Z92" s="1"/>
    </row>
    <row r="93" spans="1:26" x14ac:dyDescent="0.3">
      <c r="A93" t="s">
        <v>869</v>
      </c>
      <c r="C93" t="s">
        <v>870</v>
      </c>
      <c r="E93" s="1"/>
      <c r="G93" s="1"/>
      <c r="I93" s="1"/>
      <c r="K93" s="1"/>
      <c r="M93" s="1"/>
      <c r="O93" s="35"/>
      <c r="Q93" s="1"/>
      <c r="S93" s="1"/>
      <c r="U93" s="1">
        <v>9804</v>
      </c>
      <c r="W93" s="1">
        <v>9804</v>
      </c>
      <c r="X93" s="1"/>
      <c r="Y93" s="1"/>
      <c r="Z93" s="1"/>
    </row>
    <row r="94" spans="1:26" x14ac:dyDescent="0.3">
      <c r="A94" t="s">
        <v>545</v>
      </c>
      <c r="C94" t="s">
        <v>546</v>
      </c>
      <c r="E94" s="1"/>
      <c r="G94" s="1"/>
      <c r="I94" s="1"/>
      <c r="K94" s="1">
        <v>372.62</v>
      </c>
      <c r="L94" t="s">
        <v>596</v>
      </c>
      <c r="M94" s="1">
        <v>329.87</v>
      </c>
      <c r="O94" s="35">
        <v>0</v>
      </c>
      <c r="P94" t="s">
        <v>596</v>
      </c>
      <c r="Q94" s="1">
        <v>0</v>
      </c>
      <c r="S94" s="1">
        <v>5569.33</v>
      </c>
      <c r="T94" t="s">
        <v>596</v>
      </c>
      <c r="U94" s="1">
        <v>0</v>
      </c>
      <c r="W94" s="1">
        <v>0</v>
      </c>
      <c r="X94" s="1"/>
      <c r="Y94" s="1"/>
      <c r="Z94" s="1"/>
    </row>
    <row r="95" spans="1:26" x14ac:dyDescent="0.3">
      <c r="A95" t="s">
        <v>547</v>
      </c>
      <c r="C95" t="s">
        <v>548</v>
      </c>
      <c r="E95" s="1"/>
      <c r="G95" s="1"/>
      <c r="I95" s="1"/>
      <c r="K95" s="1"/>
      <c r="M95" s="1">
        <v>0</v>
      </c>
      <c r="O95" s="35">
        <v>0</v>
      </c>
      <c r="Q95" s="1">
        <v>0</v>
      </c>
      <c r="S95" s="1">
        <v>0</v>
      </c>
      <c r="U95" s="1">
        <v>0</v>
      </c>
      <c r="W95" s="1">
        <v>0</v>
      </c>
      <c r="X95" s="1"/>
      <c r="Y95" s="1"/>
      <c r="Z95" s="1"/>
    </row>
    <row r="96" spans="1:26" x14ac:dyDescent="0.3">
      <c r="A96" t="s">
        <v>549</v>
      </c>
      <c r="C96" t="s">
        <v>550</v>
      </c>
      <c r="E96" s="1"/>
      <c r="G96" s="1"/>
      <c r="I96" s="1"/>
      <c r="K96" s="1"/>
      <c r="M96" s="1">
        <v>0</v>
      </c>
      <c r="O96" s="35">
        <v>0</v>
      </c>
      <c r="Q96" s="1">
        <v>0</v>
      </c>
      <c r="S96" s="1">
        <v>4100.1000000000004</v>
      </c>
      <c r="U96" s="1">
        <v>0</v>
      </c>
      <c r="W96" s="1">
        <v>0</v>
      </c>
      <c r="X96" s="1"/>
      <c r="Y96" s="1"/>
      <c r="Z96" s="1"/>
    </row>
    <row r="97" spans="1:26" x14ac:dyDescent="0.3">
      <c r="A97" t="s">
        <v>907</v>
      </c>
      <c r="C97" t="s">
        <v>908</v>
      </c>
      <c r="E97" s="1"/>
      <c r="G97" s="1"/>
      <c r="I97" s="1"/>
      <c r="K97" s="1"/>
      <c r="M97" s="1"/>
      <c r="O97" s="35"/>
      <c r="Q97" s="1"/>
      <c r="S97" s="1"/>
      <c r="U97" s="1">
        <v>7029</v>
      </c>
      <c r="W97" s="1"/>
      <c r="X97" s="1"/>
      <c r="Y97" s="1"/>
      <c r="Z97" s="1"/>
    </row>
    <row r="98" spans="1:26" x14ac:dyDescent="0.3">
      <c r="A98" t="s">
        <v>493</v>
      </c>
      <c r="C98" t="s">
        <v>87</v>
      </c>
      <c r="E98" s="1">
        <v>8312.5</v>
      </c>
      <c r="G98" s="1">
        <v>8575</v>
      </c>
      <c r="I98" s="1">
        <v>5658.34</v>
      </c>
      <c r="K98" s="1">
        <v>0</v>
      </c>
      <c r="M98" s="1">
        <v>0</v>
      </c>
      <c r="O98" s="35">
        <v>0</v>
      </c>
      <c r="Q98" s="1">
        <v>0</v>
      </c>
      <c r="S98" s="1">
        <v>0</v>
      </c>
      <c r="U98" s="1">
        <v>0</v>
      </c>
      <c r="W98" s="1">
        <v>0</v>
      </c>
      <c r="X98" s="1"/>
      <c r="Y98" s="1"/>
      <c r="Z98" s="1"/>
    </row>
    <row r="99" spans="1:26" x14ac:dyDescent="0.3">
      <c r="A99" t="s">
        <v>86</v>
      </c>
      <c r="C99" t="s">
        <v>494</v>
      </c>
      <c r="E99" s="1"/>
      <c r="G99" s="1"/>
      <c r="I99" s="1">
        <v>7077</v>
      </c>
      <c r="K99" s="1">
        <v>7227</v>
      </c>
      <c r="L99" t="s">
        <v>595</v>
      </c>
      <c r="M99" s="1">
        <v>8818</v>
      </c>
      <c r="O99" s="35">
        <v>11093.5</v>
      </c>
      <c r="P99" t="s">
        <v>595</v>
      </c>
      <c r="Q99" s="1">
        <v>11247</v>
      </c>
      <c r="S99" s="1">
        <v>11247</v>
      </c>
      <c r="T99" t="s">
        <v>595</v>
      </c>
      <c r="U99" s="1">
        <v>10615.8</v>
      </c>
      <c r="W99" s="1">
        <v>15750</v>
      </c>
      <c r="X99" s="1"/>
      <c r="Y99" s="1"/>
      <c r="Z99" s="1"/>
    </row>
    <row r="100" spans="1:26" x14ac:dyDescent="0.3">
      <c r="A100" t="s">
        <v>88</v>
      </c>
      <c r="C100" t="s">
        <v>491</v>
      </c>
      <c r="E100" s="1">
        <v>48.75</v>
      </c>
      <c r="G100" s="1">
        <v>426</v>
      </c>
      <c r="I100" s="1">
        <v>5724.48</v>
      </c>
      <c r="K100" s="1">
        <v>8844.82</v>
      </c>
      <c r="L100" t="s">
        <v>595</v>
      </c>
      <c r="M100" s="1">
        <v>11527.5</v>
      </c>
      <c r="O100" s="35">
        <v>11222.39</v>
      </c>
      <c r="P100" t="s">
        <v>595</v>
      </c>
      <c r="Q100" s="1">
        <v>19000</v>
      </c>
      <c r="S100" s="1">
        <v>11322.04</v>
      </c>
      <c r="T100" t="s">
        <v>595</v>
      </c>
      <c r="U100" s="1">
        <v>6518.02</v>
      </c>
      <c r="W100" s="1">
        <v>0</v>
      </c>
      <c r="X100" s="1"/>
      <c r="Y100" s="1"/>
      <c r="Z100" s="1"/>
    </row>
    <row r="101" spans="1:26" x14ac:dyDescent="0.3">
      <c r="A101" t="s">
        <v>88</v>
      </c>
      <c r="C101" t="s">
        <v>495</v>
      </c>
      <c r="E101" s="1"/>
      <c r="G101" s="1"/>
      <c r="I101" s="1">
        <v>373.16</v>
      </c>
      <c r="K101" s="1">
        <v>562.5</v>
      </c>
      <c r="L101" t="s">
        <v>595</v>
      </c>
      <c r="M101" s="1">
        <v>843.75</v>
      </c>
      <c r="O101" s="35">
        <v>637.5</v>
      </c>
      <c r="P101" t="s">
        <v>595</v>
      </c>
      <c r="Q101" s="1">
        <v>700</v>
      </c>
      <c r="S101" s="1">
        <v>1360</v>
      </c>
      <c r="T101" t="s">
        <v>595</v>
      </c>
      <c r="U101" s="1">
        <v>385</v>
      </c>
      <c r="W101" s="1">
        <v>500</v>
      </c>
      <c r="X101" s="1"/>
      <c r="Y101" s="1"/>
      <c r="Z101" s="1"/>
    </row>
    <row r="102" spans="1:26" x14ac:dyDescent="0.3">
      <c r="A102" t="s">
        <v>89</v>
      </c>
      <c r="C102" t="s">
        <v>90</v>
      </c>
      <c r="E102" s="1">
        <v>3238.05</v>
      </c>
      <c r="G102" s="1">
        <v>1355.68</v>
      </c>
      <c r="I102" s="1">
        <v>1323.32</v>
      </c>
      <c r="K102" s="1">
        <v>0</v>
      </c>
      <c r="M102" s="1">
        <v>1154.24</v>
      </c>
      <c r="O102" s="35">
        <v>800.49</v>
      </c>
      <c r="Q102" s="1">
        <v>4357.68</v>
      </c>
      <c r="S102" s="1">
        <v>796.93</v>
      </c>
      <c r="U102" s="1">
        <v>508.9</v>
      </c>
      <c r="W102" s="1">
        <v>0</v>
      </c>
      <c r="X102" s="1"/>
      <c r="Y102" s="1"/>
      <c r="Z102" s="1"/>
    </row>
    <row r="103" spans="1:26" x14ac:dyDescent="0.3">
      <c r="A103" t="s">
        <v>91</v>
      </c>
      <c r="C103" t="s">
        <v>492</v>
      </c>
      <c r="E103" s="1">
        <v>0</v>
      </c>
      <c r="G103" s="1">
        <v>6469.85</v>
      </c>
      <c r="I103" s="1">
        <v>7666.23</v>
      </c>
      <c r="K103" s="1">
        <v>7852.25</v>
      </c>
      <c r="L103" t="s">
        <v>595</v>
      </c>
      <c r="M103" s="1">
        <v>8325.3799999999992</v>
      </c>
      <c r="O103" s="35">
        <v>4522.1099999999997</v>
      </c>
      <c r="P103" t="s">
        <v>595</v>
      </c>
      <c r="Q103" s="1">
        <v>8550</v>
      </c>
      <c r="S103" s="1">
        <v>4478.78</v>
      </c>
      <c r="T103" t="s">
        <v>595</v>
      </c>
      <c r="U103" s="1">
        <v>3922.96</v>
      </c>
      <c r="W103" s="1">
        <v>0</v>
      </c>
      <c r="X103" s="1"/>
      <c r="Y103" s="1"/>
      <c r="Z103" s="1"/>
    </row>
    <row r="104" spans="1:26" x14ac:dyDescent="0.3">
      <c r="A104" t="s">
        <v>92</v>
      </c>
      <c r="C104" t="s">
        <v>496</v>
      </c>
      <c r="E104" s="1"/>
      <c r="G104" s="1"/>
      <c r="I104" s="1">
        <v>91.51</v>
      </c>
      <c r="K104" s="1">
        <v>141.30000000000001</v>
      </c>
      <c r="L104" t="s">
        <v>595</v>
      </c>
      <c r="M104" s="1">
        <v>237.78</v>
      </c>
      <c r="O104" s="35">
        <v>201.79</v>
      </c>
      <c r="P104" t="s">
        <v>595</v>
      </c>
      <c r="Q104" s="1">
        <v>250</v>
      </c>
      <c r="S104" s="1">
        <v>375.92</v>
      </c>
      <c r="T104" t="s">
        <v>595</v>
      </c>
      <c r="U104" s="1">
        <v>100.46</v>
      </c>
      <c r="W104" s="1">
        <v>200</v>
      </c>
      <c r="X104" s="1"/>
      <c r="Y104" s="1"/>
      <c r="Z104" s="1"/>
    </row>
    <row r="105" spans="1:26" x14ac:dyDescent="0.3">
      <c r="A105" t="s">
        <v>909</v>
      </c>
      <c r="C105" t="s">
        <v>93</v>
      </c>
      <c r="E105" s="1">
        <v>14.28</v>
      </c>
      <c r="G105" s="1">
        <v>93.64</v>
      </c>
      <c r="I105" s="1">
        <v>1257.83</v>
      </c>
      <c r="K105" s="1">
        <v>2355.69</v>
      </c>
      <c r="L105" t="s">
        <v>595</v>
      </c>
      <c r="M105" s="1">
        <v>5969.58</v>
      </c>
      <c r="O105" s="35">
        <v>6178.03</v>
      </c>
      <c r="P105" t="s">
        <v>595</v>
      </c>
      <c r="Q105" s="1">
        <v>6250</v>
      </c>
      <c r="S105" s="1">
        <v>6601.57</v>
      </c>
      <c r="T105" t="s">
        <v>595</v>
      </c>
      <c r="U105" s="1">
        <v>3456.25</v>
      </c>
      <c r="W105" s="1">
        <v>0</v>
      </c>
      <c r="X105" s="1"/>
      <c r="Y105" s="1"/>
      <c r="Z105" s="1"/>
    </row>
    <row r="106" spans="1:26" x14ac:dyDescent="0.3">
      <c r="A106" t="s">
        <v>910</v>
      </c>
      <c r="C106" t="s">
        <v>911</v>
      </c>
      <c r="E106" s="1"/>
      <c r="G106" s="1"/>
      <c r="I106" s="1"/>
      <c r="K106" s="1"/>
      <c r="M106" s="1"/>
      <c r="O106" s="35"/>
      <c r="Q106" s="1"/>
      <c r="S106" s="1"/>
      <c r="U106" s="1">
        <v>758.73</v>
      </c>
      <c r="W106" s="1"/>
      <c r="X106" s="1"/>
      <c r="Y106" s="1"/>
      <c r="Z106" s="1"/>
    </row>
    <row r="107" spans="1:26" x14ac:dyDescent="0.3">
      <c r="A107" t="s">
        <v>846</v>
      </c>
      <c r="C107" t="s">
        <v>839</v>
      </c>
      <c r="E107" s="1"/>
      <c r="G107" s="1"/>
      <c r="I107" s="1"/>
      <c r="K107" s="1"/>
      <c r="M107" s="1"/>
      <c r="O107" s="35"/>
      <c r="Q107" s="1"/>
      <c r="S107" s="1">
        <v>121.6</v>
      </c>
      <c r="U107" s="1"/>
      <c r="W107" s="1"/>
      <c r="X107" s="1"/>
      <c r="Y107" s="1"/>
      <c r="Z107" s="1"/>
    </row>
    <row r="108" spans="1:26" x14ac:dyDescent="0.3">
      <c r="A108" t="s">
        <v>425</v>
      </c>
      <c r="C108" t="s">
        <v>426</v>
      </c>
      <c r="E108" s="1">
        <v>12444.04</v>
      </c>
      <c r="G108" s="1">
        <v>0</v>
      </c>
      <c r="I108" s="1">
        <v>0</v>
      </c>
      <c r="K108" s="1">
        <v>0</v>
      </c>
      <c r="M108" s="1">
        <v>0</v>
      </c>
      <c r="O108" s="35">
        <v>0</v>
      </c>
      <c r="Q108" s="1">
        <v>0</v>
      </c>
      <c r="S108" s="1">
        <v>0</v>
      </c>
      <c r="U108" s="1">
        <v>0</v>
      </c>
      <c r="W108" s="1">
        <v>0</v>
      </c>
      <c r="X108" s="1"/>
      <c r="Y108" s="1"/>
      <c r="Z108" s="1"/>
    </row>
    <row r="109" spans="1:26" x14ac:dyDescent="0.3">
      <c r="A109" t="s">
        <v>640</v>
      </c>
      <c r="C109" t="s">
        <v>641</v>
      </c>
      <c r="E109" s="1"/>
      <c r="G109" s="1"/>
      <c r="I109" s="1"/>
      <c r="K109" s="1"/>
      <c r="L109" t="s">
        <v>597</v>
      </c>
      <c r="M109" s="1">
        <v>140.4</v>
      </c>
      <c r="O109" s="35">
        <v>333.01</v>
      </c>
      <c r="P109" t="s">
        <v>597</v>
      </c>
      <c r="Q109" s="1">
        <v>200</v>
      </c>
      <c r="S109" s="1">
        <v>0</v>
      </c>
      <c r="T109" t="s">
        <v>597</v>
      </c>
      <c r="U109" s="1">
        <v>35</v>
      </c>
      <c r="W109" s="1">
        <v>100</v>
      </c>
      <c r="X109" s="1"/>
      <c r="Y109" s="1"/>
      <c r="Z109" s="1"/>
    </row>
    <row r="110" spans="1:26" x14ac:dyDescent="0.3">
      <c r="A110" t="s">
        <v>497</v>
      </c>
      <c r="C110" t="s">
        <v>498</v>
      </c>
      <c r="E110" s="1">
        <v>0</v>
      </c>
      <c r="G110" s="1">
        <v>0</v>
      </c>
      <c r="I110" s="1">
        <v>0</v>
      </c>
      <c r="K110" s="1"/>
      <c r="M110" s="1"/>
      <c r="O110" s="35"/>
      <c r="Q110" s="1">
        <v>200</v>
      </c>
      <c r="S110" s="1">
        <v>49.25</v>
      </c>
      <c r="U110" s="1">
        <v>0</v>
      </c>
      <c r="W110" s="1">
        <v>0</v>
      </c>
      <c r="X110" s="1"/>
      <c r="Y110" s="1"/>
      <c r="Z110" s="1"/>
    </row>
    <row r="111" spans="1:26" x14ac:dyDescent="0.3">
      <c r="A111" t="s">
        <v>593</v>
      </c>
      <c r="C111" t="s">
        <v>594</v>
      </c>
      <c r="E111" s="1"/>
      <c r="G111" s="1"/>
      <c r="I111" s="1"/>
      <c r="K111" s="1">
        <v>2537.6799999999998</v>
      </c>
      <c r="L111" t="s">
        <v>596</v>
      </c>
      <c r="M111" s="1">
        <v>886.73</v>
      </c>
      <c r="O111" s="35">
        <v>81.319999999999993</v>
      </c>
      <c r="P111" t="s">
        <v>596</v>
      </c>
      <c r="Q111" s="1">
        <v>0</v>
      </c>
      <c r="S111" s="1">
        <v>869.85</v>
      </c>
      <c r="T111" t="s">
        <v>596</v>
      </c>
      <c r="U111" s="1">
        <v>0</v>
      </c>
      <c r="W111" s="1">
        <v>0</v>
      </c>
      <c r="X111" s="1"/>
      <c r="Y111" s="1"/>
      <c r="Z111" s="1"/>
    </row>
    <row r="112" spans="1:26" x14ac:dyDescent="0.3">
      <c r="A112" t="s">
        <v>629</v>
      </c>
      <c r="C112" t="s">
        <v>630</v>
      </c>
      <c r="E112" s="1">
        <v>0</v>
      </c>
      <c r="F112">
        <v>0</v>
      </c>
      <c r="G112" s="1">
        <v>0</v>
      </c>
      <c r="H112">
        <v>0</v>
      </c>
      <c r="I112" s="1">
        <v>0</v>
      </c>
      <c r="K112" s="1">
        <v>0</v>
      </c>
      <c r="M112" s="1">
        <v>6206.5</v>
      </c>
      <c r="O112" s="35">
        <v>4081.5</v>
      </c>
      <c r="P112" t="s">
        <v>595</v>
      </c>
      <c r="Q112" s="1">
        <v>0</v>
      </c>
      <c r="S112" s="1">
        <v>0</v>
      </c>
      <c r="T112" t="s">
        <v>595</v>
      </c>
      <c r="U112" s="1">
        <v>0</v>
      </c>
      <c r="W112" s="1">
        <v>0</v>
      </c>
      <c r="X112" s="1"/>
      <c r="Y112" s="1"/>
      <c r="Z112" s="1"/>
    </row>
    <row r="113" spans="1:26" x14ac:dyDescent="0.3">
      <c r="A113" t="s">
        <v>94</v>
      </c>
      <c r="C113" t="s">
        <v>95</v>
      </c>
      <c r="E113" s="1">
        <v>0</v>
      </c>
      <c r="G113" s="1">
        <v>52.5</v>
      </c>
      <c r="I113" s="1">
        <v>0</v>
      </c>
      <c r="K113" s="1">
        <v>0</v>
      </c>
      <c r="M113" s="1">
        <v>56.25</v>
      </c>
      <c r="O113" s="35"/>
      <c r="P113" t="s">
        <v>595</v>
      </c>
      <c r="Q113" s="1">
        <v>0</v>
      </c>
      <c r="S113" s="1">
        <v>0</v>
      </c>
      <c r="T113" t="s">
        <v>595</v>
      </c>
      <c r="U113" s="1">
        <v>0</v>
      </c>
      <c r="W113" s="1">
        <v>0</v>
      </c>
      <c r="X113" s="1"/>
      <c r="Y113" s="1"/>
      <c r="Z113" s="1"/>
    </row>
    <row r="114" spans="1:26" x14ac:dyDescent="0.3">
      <c r="A114" t="s">
        <v>96</v>
      </c>
      <c r="C114" t="s">
        <v>97</v>
      </c>
      <c r="E114" s="1">
        <v>0</v>
      </c>
      <c r="G114" s="1">
        <v>11.43</v>
      </c>
      <c r="I114" s="1">
        <v>0</v>
      </c>
      <c r="K114" s="1">
        <v>0</v>
      </c>
      <c r="M114" s="1">
        <v>12.6</v>
      </c>
      <c r="O114" s="35"/>
      <c r="P114" t="s">
        <v>595</v>
      </c>
      <c r="Q114" s="1">
        <v>0</v>
      </c>
      <c r="S114" s="1">
        <v>0</v>
      </c>
      <c r="T114" t="s">
        <v>595</v>
      </c>
      <c r="U114" s="1">
        <v>0</v>
      </c>
      <c r="W114" s="1">
        <v>0</v>
      </c>
      <c r="X114" s="1"/>
      <c r="Y114" s="1"/>
      <c r="Z114" s="1"/>
    </row>
    <row r="115" spans="1:26" x14ac:dyDescent="0.3">
      <c r="A115" t="s">
        <v>631</v>
      </c>
      <c r="C115" t="s">
        <v>632</v>
      </c>
      <c r="E115" s="1">
        <v>0</v>
      </c>
      <c r="G115" s="1">
        <v>0</v>
      </c>
      <c r="I115" s="1">
        <v>0</v>
      </c>
      <c r="K115" s="1">
        <v>0</v>
      </c>
      <c r="M115" s="1">
        <v>2287.9699999999998</v>
      </c>
      <c r="O115" s="35">
        <v>1746.49</v>
      </c>
      <c r="P115" t="s">
        <v>595</v>
      </c>
      <c r="Q115" s="1">
        <v>0</v>
      </c>
      <c r="S115" s="1">
        <v>0</v>
      </c>
      <c r="T115" t="s">
        <v>595</v>
      </c>
      <c r="U115" s="1">
        <v>0</v>
      </c>
      <c r="W115" s="1">
        <v>0</v>
      </c>
      <c r="X115" s="1"/>
      <c r="Y115" s="1"/>
      <c r="Z115" s="1"/>
    </row>
    <row r="116" spans="1:26" x14ac:dyDescent="0.3">
      <c r="A116" t="s">
        <v>616</v>
      </c>
      <c r="C116" t="s">
        <v>617</v>
      </c>
      <c r="E116" s="1">
        <v>0</v>
      </c>
      <c r="G116" s="1">
        <v>0</v>
      </c>
      <c r="I116" s="1">
        <v>0</v>
      </c>
      <c r="K116" s="1">
        <v>2679.17</v>
      </c>
      <c r="L116" t="s">
        <v>596</v>
      </c>
      <c r="M116" s="1">
        <v>0</v>
      </c>
      <c r="O116" s="35"/>
      <c r="P116" t="s">
        <v>596</v>
      </c>
      <c r="Q116" s="1">
        <v>0</v>
      </c>
      <c r="S116" s="1">
        <v>0</v>
      </c>
      <c r="T116" t="s">
        <v>596</v>
      </c>
      <c r="U116" s="1">
        <v>0</v>
      </c>
      <c r="W116" s="1">
        <v>0</v>
      </c>
      <c r="X116" s="1"/>
      <c r="Y116" s="1"/>
      <c r="Z116" s="1"/>
    </row>
    <row r="117" spans="1:26" x14ac:dyDescent="0.3">
      <c r="A117" t="s">
        <v>427</v>
      </c>
      <c r="C117" t="s">
        <v>428</v>
      </c>
      <c r="E117" s="1">
        <v>75</v>
      </c>
      <c r="G117" s="1">
        <v>0</v>
      </c>
      <c r="I117" s="1">
        <v>0</v>
      </c>
      <c r="K117" s="12">
        <v>0</v>
      </c>
      <c r="M117" s="1">
        <v>787.5</v>
      </c>
      <c r="O117" s="35">
        <v>986.33</v>
      </c>
      <c r="P117" t="s">
        <v>595</v>
      </c>
      <c r="Q117" s="1">
        <v>0</v>
      </c>
      <c r="S117" s="1">
        <v>0</v>
      </c>
      <c r="T117" t="s">
        <v>595</v>
      </c>
      <c r="U117" s="1">
        <v>0</v>
      </c>
      <c r="W117" s="1">
        <v>0</v>
      </c>
      <c r="X117" s="1"/>
      <c r="Y117" s="1"/>
      <c r="Z117" s="1"/>
    </row>
    <row r="118" spans="1:26" x14ac:dyDescent="0.3">
      <c r="A118" t="s">
        <v>98</v>
      </c>
      <c r="C118" t="s">
        <v>99</v>
      </c>
      <c r="E118" s="1">
        <v>141117.99</v>
      </c>
      <c r="G118" s="1">
        <v>119150.67</v>
      </c>
      <c r="I118" s="1">
        <v>145030.81</v>
      </c>
      <c r="K118" s="13">
        <v>124280.72</v>
      </c>
      <c r="L118" t="s">
        <v>595</v>
      </c>
      <c r="M118" s="1">
        <v>152401.74</v>
      </c>
      <c r="O118" s="35">
        <v>118743.8</v>
      </c>
      <c r="P118" t="s">
        <v>595</v>
      </c>
      <c r="Q118" s="1">
        <v>120000</v>
      </c>
      <c r="S118" s="1">
        <v>85652.07</v>
      </c>
      <c r="T118" t="s">
        <v>595</v>
      </c>
      <c r="U118" s="80">
        <v>139456.92000000001</v>
      </c>
      <c r="W118" s="1">
        <v>177100</v>
      </c>
      <c r="X118" s="1"/>
      <c r="Y118" s="1"/>
      <c r="Z118" s="1"/>
    </row>
    <row r="119" spans="1:26" x14ac:dyDescent="0.3">
      <c r="A119" t="s">
        <v>669</v>
      </c>
      <c r="C119" t="s">
        <v>670</v>
      </c>
      <c r="E119" s="1"/>
      <c r="G119" s="1"/>
      <c r="I119" s="1"/>
      <c r="K119" s="13"/>
      <c r="M119" s="1"/>
      <c r="O119" s="35">
        <v>5327.25</v>
      </c>
      <c r="Q119" s="1">
        <v>38500</v>
      </c>
      <c r="S119" s="1"/>
      <c r="U119" s="1"/>
      <c r="W119" s="1"/>
      <c r="X119" s="1"/>
      <c r="Y119" s="1"/>
      <c r="Z119" s="1"/>
    </row>
    <row r="120" spans="1:26" x14ac:dyDescent="0.3">
      <c r="A120" t="s">
        <v>912</v>
      </c>
      <c r="C120" t="s">
        <v>913</v>
      </c>
      <c r="E120" s="1"/>
      <c r="G120" s="1"/>
      <c r="I120" s="1"/>
      <c r="K120" s="13"/>
      <c r="L120" t="s">
        <v>595</v>
      </c>
      <c r="M120" s="1"/>
      <c r="O120" s="35"/>
      <c r="Q120" s="1"/>
      <c r="S120" s="1"/>
      <c r="T120" t="s">
        <v>595</v>
      </c>
      <c r="U120" s="1">
        <v>22617.41</v>
      </c>
      <c r="W120" s="1"/>
      <c r="X120" s="1"/>
      <c r="Y120" s="1"/>
      <c r="Z120" s="1"/>
    </row>
    <row r="121" spans="1:26" x14ac:dyDescent="0.3">
      <c r="A121" t="s">
        <v>845</v>
      </c>
      <c r="C121" t="s">
        <v>840</v>
      </c>
      <c r="E121" s="1"/>
      <c r="G121" s="1"/>
      <c r="I121" s="1"/>
      <c r="K121" s="13"/>
      <c r="L121" t="s">
        <v>595</v>
      </c>
      <c r="M121" s="1"/>
      <c r="O121" s="35"/>
      <c r="P121" t="s">
        <v>595</v>
      </c>
      <c r="Q121" s="1"/>
      <c r="S121" s="1">
        <v>18561</v>
      </c>
      <c r="T121" t="s">
        <v>595</v>
      </c>
      <c r="U121" s="1"/>
      <c r="W121" s="1"/>
      <c r="X121" s="1"/>
      <c r="Y121" s="1"/>
      <c r="Z121" s="1"/>
    </row>
    <row r="122" spans="1:26" x14ac:dyDescent="0.3">
      <c r="A122" t="s">
        <v>100</v>
      </c>
      <c r="C122" t="s">
        <v>101</v>
      </c>
      <c r="E122" s="1">
        <v>2427.5</v>
      </c>
      <c r="G122" s="1">
        <v>3262.5</v>
      </c>
      <c r="I122" s="1">
        <v>2242.5</v>
      </c>
      <c r="K122" s="12">
        <v>3450</v>
      </c>
      <c r="L122" t="s">
        <v>595</v>
      </c>
      <c r="M122" s="1">
        <v>3825</v>
      </c>
      <c r="O122" s="35">
        <v>2737.5</v>
      </c>
      <c r="P122" t="s">
        <v>595</v>
      </c>
      <c r="Q122" s="1">
        <v>4000</v>
      </c>
      <c r="S122" s="1">
        <v>10672.5</v>
      </c>
      <c r="T122" t="s">
        <v>595</v>
      </c>
      <c r="U122" s="1">
        <v>2942.5</v>
      </c>
      <c r="W122" s="1">
        <v>5000</v>
      </c>
      <c r="X122" s="1"/>
      <c r="Y122" s="1"/>
      <c r="Z122" s="1"/>
    </row>
    <row r="123" spans="1:26" x14ac:dyDescent="0.3">
      <c r="A123" t="s">
        <v>102</v>
      </c>
      <c r="C123" t="s">
        <v>103</v>
      </c>
      <c r="E123" s="1">
        <v>0</v>
      </c>
      <c r="G123" s="1">
        <v>300</v>
      </c>
      <c r="I123" s="1">
        <v>0</v>
      </c>
      <c r="K123" s="12">
        <v>0</v>
      </c>
      <c r="L123" t="s">
        <v>595</v>
      </c>
      <c r="M123" s="1">
        <v>218.68</v>
      </c>
      <c r="O123" s="35">
        <v>0</v>
      </c>
      <c r="P123" t="s">
        <v>595</v>
      </c>
      <c r="Q123" s="1">
        <v>0</v>
      </c>
      <c r="S123" s="1">
        <v>0</v>
      </c>
      <c r="T123" t="s">
        <v>595</v>
      </c>
      <c r="U123" s="1">
        <v>0</v>
      </c>
      <c r="W123" s="1">
        <v>0</v>
      </c>
      <c r="X123" s="1"/>
      <c r="Y123" s="1"/>
      <c r="Z123" s="1"/>
    </row>
    <row r="124" spans="1:26" x14ac:dyDescent="0.3">
      <c r="A124" t="s">
        <v>104</v>
      </c>
      <c r="C124" t="s">
        <v>105</v>
      </c>
      <c r="E124" s="1">
        <v>48245.34</v>
      </c>
      <c r="G124" s="1">
        <v>42436.13</v>
      </c>
      <c r="I124" s="1">
        <v>54645.24</v>
      </c>
      <c r="K124" s="13">
        <v>41616.74</v>
      </c>
      <c r="L124" t="s">
        <v>595</v>
      </c>
      <c r="M124" s="1">
        <v>52308.959999999999</v>
      </c>
      <c r="O124" s="35">
        <v>46404.26</v>
      </c>
      <c r="P124" t="s">
        <v>595</v>
      </c>
      <c r="Q124" s="1">
        <v>50000</v>
      </c>
      <c r="S124" s="1">
        <v>55961.42</v>
      </c>
      <c r="T124" t="s">
        <v>595</v>
      </c>
      <c r="U124" s="80">
        <v>58335.16</v>
      </c>
      <c r="W124" s="1">
        <v>0</v>
      </c>
      <c r="X124" s="1"/>
      <c r="Y124" s="1"/>
      <c r="Z124" s="1"/>
    </row>
    <row r="125" spans="1:26" x14ac:dyDescent="0.3">
      <c r="A125" t="s">
        <v>106</v>
      </c>
      <c r="C125" t="s">
        <v>107</v>
      </c>
      <c r="E125" s="1">
        <v>668.33</v>
      </c>
      <c r="G125" s="1">
        <v>1061.21</v>
      </c>
      <c r="I125" s="1">
        <v>847.13</v>
      </c>
      <c r="K125" s="12">
        <v>1198</v>
      </c>
      <c r="L125" t="s">
        <v>595</v>
      </c>
      <c r="M125" s="1">
        <v>1142.77</v>
      </c>
      <c r="O125" s="35">
        <v>768.72</v>
      </c>
      <c r="P125" t="s">
        <v>595</v>
      </c>
      <c r="Q125" s="1">
        <v>1000</v>
      </c>
      <c r="S125" s="1">
        <v>3247.28</v>
      </c>
      <c r="T125" t="s">
        <v>595</v>
      </c>
      <c r="U125" s="1">
        <v>747.38</v>
      </c>
      <c r="W125" s="1">
        <v>0</v>
      </c>
      <c r="X125" s="1"/>
      <c r="Y125" s="1"/>
      <c r="Z125" s="1"/>
    </row>
    <row r="126" spans="1:26" x14ac:dyDescent="0.3">
      <c r="A126" t="s">
        <v>915</v>
      </c>
      <c r="C126" t="s">
        <v>916</v>
      </c>
      <c r="E126" s="1"/>
      <c r="G126" s="1"/>
      <c r="I126" s="1"/>
      <c r="K126" s="85"/>
      <c r="M126" s="1"/>
      <c r="O126" s="35"/>
      <c r="Q126" s="1"/>
      <c r="S126" s="1"/>
      <c r="U126" s="1">
        <v>4926.66</v>
      </c>
      <c r="W126" s="1"/>
      <c r="X126" s="1"/>
      <c r="Y126" s="1"/>
      <c r="Z126" s="1"/>
    </row>
    <row r="127" spans="1:26" x14ac:dyDescent="0.3">
      <c r="A127" t="s">
        <v>914</v>
      </c>
      <c r="C127" t="s">
        <v>917</v>
      </c>
      <c r="E127" s="1"/>
      <c r="G127" s="1"/>
      <c r="I127" s="1"/>
      <c r="K127" s="85"/>
      <c r="M127" s="1"/>
      <c r="O127" s="35"/>
      <c r="Q127" s="1"/>
      <c r="S127" s="1"/>
      <c r="U127" s="1">
        <v>15480</v>
      </c>
      <c r="W127" s="1"/>
      <c r="X127" s="1"/>
      <c r="Y127" s="1"/>
      <c r="Z127" s="1"/>
    </row>
    <row r="128" spans="1:26" x14ac:dyDescent="0.3">
      <c r="A128" t="s">
        <v>649</v>
      </c>
      <c r="C128" t="s">
        <v>108</v>
      </c>
      <c r="E128" s="1">
        <v>0</v>
      </c>
      <c r="G128" s="1">
        <v>40109</v>
      </c>
      <c r="I128" s="1">
        <v>8048.02</v>
      </c>
      <c r="K128" s="1">
        <v>0</v>
      </c>
      <c r="M128" s="1">
        <v>72.8</v>
      </c>
      <c r="O128" s="35">
        <v>621.66999999999996</v>
      </c>
      <c r="Q128" s="1">
        <v>750</v>
      </c>
      <c r="S128" s="1"/>
      <c r="T128" t="s">
        <v>595</v>
      </c>
      <c r="U128" s="1">
        <v>0</v>
      </c>
      <c r="W128" s="1">
        <v>0</v>
      </c>
      <c r="X128" s="1"/>
      <c r="Y128" s="1"/>
      <c r="Z128" s="1"/>
    </row>
    <row r="129" spans="1:26" x14ac:dyDescent="0.3">
      <c r="A129" t="s">
        <v>109</v>
      </c>
      <c r="C129" t="s">
        <v>110</v>
      </c>
      <c r="E129" s="1">
        <v>512.5</v>
      </c>
      <c r="G129" s="1">
        <v>1021.15</v>
      </c>
      <c r="I129" s="1">
        <v>0</v>
      </c>
      <c r="K129" s="1">
        <v>0</v>
      </c>
      <c r="M129" s="1">
        <v>0</v>
      </c>
      <c r="O129" s="35">
        <v>32.409999999999997</v>
      </c>
      <c r="Q129" s="1">
        <v>50</v>
      </c>
      <c r="S129" s="1">
        <v>93.5</v>
      </c>
      <c r="T129" t="s">
        <v>597</v>
      </c>
      <c r="U129" s="1">
        <v>0</v>
      </c>
      <c r="W129" s="1">
        <v>0</v>
      </c>
      <c r="X129" s="1"/>
      <c r="Y129" s="1"/>
      <c r="Z129" s="1"/>
    </row>
    <row r="130" spans="1:26" x14ac:dyDescent="0.3">
      <c r="A130" t="s">
        <v>111</v>
      </c>
      <c r="C130" t="s">
        <v>112</v>
      </c>
      <c r="E130" s="1">
        <v>265.52</v>
      </c>
      <c r="G130" s="1">
        <v>589</v>
      </c>
      <c r="I130" s="1">
        <v>891</v>
      </c>
      <c r="K130" s="1">
        <v>50</v>
      </c>
      <c r="M130" s="1">
        <v>56.8</v>
      </c>
      <c r="O130" s="35">
        <v>1121.44</v>
      </c>
      <c r="P130" t="s">
        <v>597</v>
      </c>
      <c r="Q130" s="1">
        <v>1000</v>
      </c>
      <c r="S130" s="1">
        <v>200.1</v>
      </c>
      <c r="T130" t="s">
        <v>597</v>
      </c>
      <c r="U130" s="1">
        <v>150</v>
      </c>
      <c r="W130" s="1">
        <v>500</v>
      </c>
      <c r="X130" s="1"/>
      <c r="Y130" s="1"/>
      <c r="Z130" s="1"/>
    </row>
    <row r="131" spans="1:26" x14ac:dyDescent="0.3">
      <c r="A131" t="s">
        <v>113</v>
      </c>
      <c r="C131" t="s">
        <v>114</v>
      </c>
      <c r="E131" s="1">
        <v>231</v>
      </c>
      <c r="G131" s="1">
        <v>185</v>
      </c>
      <c r="I131" s="1">
        <v>433</v>
      </c>
      <c r="K131" s="1">
        <v>40.92</v>
      </c>
      <c r="L131" t="s">
        <v>597</v>
      </c>
      <c r="M131" s="1">
        <v>283.08</v>
      </c>
      <c r="O131" s="35">
        <v>936.5</v>
      </c>
      <c r="P131" t="s">
        <v>597</v>
      </c>
      <c r="Q131" s="1">
        <v>1000</v>
      </c>
      <c r="S131" s="1">
        <v>26.4</v>
      </c>
      <c r="T131" t="s">
        <v>597</v>
      </c>
      <c r="U131" s="1">
        <v>0</v>
      </c>
      <c r="W131" s="1">
        <v>0</v>
      </c>
      <c r="X131" s="1"/>
      <c r="Y131" s="1"/>
      <c r="Z131" s="1"/>
    </row>
    <row r="132" spans="1:26" x14ac:dyDescent="0.3">
      <c r="A132" t="s">
        <v>115</v>
      </c>
      <c r="C132" t="s">
        <v>116</v>
      </c>
      <c r="E132" s="1">
        <v>7772.5</v>
      </c>
      <c r="G132" s="1">
        <v>4121.93</v>
      </c>
      <c r="I132" s="1">
        <v>13331.61</v>
      </c>
      <c r="K132" s="1">
        <v>5245.99</v>
      </c>
      <c r="L132" t="s">
        <v>596</v>
      </c>
      <c r="M132" s="1">
        <v>6163.79</v>
      </c>
      <c r="O132" s="35">
        <v>13599.45</v>
      </c>
      <c r="P132" t="s">
        <v>596</v>
      </c>
      <c r="Q132" s="1">
        <v>15000</v>
      </c>
      <c r="S132" s="1">
        <v>6632.95</v>
      </c>
      <c r="T132" t="s">
        <v>596</v>
      </c>
      <c r="U132" s="1">
        <v>3199.05</v>
      </c>
      <c r="W132" s="1">
        <v>0</v>
      </c>
      <c r="X132" s="1"/>
      <c r="Y132" s="1"/>
      <c r="Z132" s="1"/>
    </row>
    <row r="133" spans="1:26" x14ac:dyDescent="0.3">
      <c r="A133" t="s">
        <v>587</v>
      </c>
      <c r="C133" t="s">
        <v>592</v>
      </c>
      <c r="E133" s="1"/>
      <c r="G133" s="1"/>
      <c r="I133" s="1"/>
      <c r="K133" s="1">
        <v>194.38</v>
      </c>
      <c r="L133" t="s">
        <v>596</v>
      </c>
      <c r="M133" s="1">
        <v>0</v>
      </c>
      <c r="O133" s="35">
        <v>364.42</v>
      </c>
      <c r="P133" t="s">
        <v>596</v>
      </c>
      <c r="Q133" s="1">
        <v>1000</v>
      </c>
      <c r="S133" s="1">
        <v>6322.15</v>
      </c>
      <c r="T133" t="s">
        <v>596</v>
      </c>
      <c r="U133" s="1">
        <v>0</v>
      </c>
      <c r="W133" s="1">
        <v>0</v>
      </c>
      <c r="X133" s="1"/>
      <c r="Y133" s="1"/>
      <c r="Z133" s="1"/>
    </row>
    <row r="134" spans="1:26" x14ac:dyDescent="0.3">
      <c r="A134" t="s">
        <v>588</v>
      </c>
      <c r="C134" t="s">
        <v>591</v>
      </c>
      <c r="E134" s="1"/>
      <c r="G134" s="1"/>
      <c r="I134" s="1"/>
      <c r="K134" s="1">
        <v>0</v>
      </c>
      <c r="L134" t="s">
        <v>596</v>
      </c>
      <c r="M134" s="1">
        <v>777.51</v>
      </c>
      <c r="O134" s="35">
        <v>980.22</v>
      </c>
      <c r="P134" t="s">
        <v>596</v>
      </c>
      <c r="Q134" s="1">
        <v>1000</v>
      </c>
      <c r="S134" s="1">
        <v>0</v>
      </c>
      <c r="T134" t="s">
        <v>596</v>
      </c>
      <c r="U134" s="1">
        <v>122</v>
      </c>
      <c r="W134" s="1">
        <v>0</v>
      </c>
      <c r="X134" s="1"/>
      <c r="Y134" s="1"/>
      <c r="Z134" s="1"/>
    </row>
    <row r="135" spans="1:26" x14ac:dyDescent="0.3">
      <c r="A135" t="s">
        <v>589</v>
      </c>
      <c r="C135" t="s">
        <v>590</v>
      </c>
      <c r="E135" s="1"/>
      <c r="G135" s="1"/>
      <c r="I135" s="1"/>
      <c r="K135" s="1">
        <v>780</v>
      </c>
      <c r="M135" s="1">
        <v>1998</v>
      </c>
      <c r="O135" s="35"/>
      <c r="P135" t="s">
        <v>596</v>
      </c>
      <c r="Q135" s="1">
        <v>3000</v>
      </c>
      <c r="S135" s="1">
        <v>0</v>
      </c>
      <c r="T135" t="s">
        <v>596</v>
      </c>
      <c r="U135" s="1">
        <v>0</v>
      </c>
      <c r="W135" s="1">
        <v>0</v>
      </c>
      <c r="X135" s="1"/>
      <c r="Y135" s="1"/>
      <c r="Z135" s="1"/>
    </row>
    <row r="136" spans="1:26" x14ac:dyDescent="0.3">
      <c r="A136" t="s">
        <v>618</v>
      </c>
      <c r="C136" t="s">
        <v>619</v>
      </c>
      <c r="E136" s="1">
        <v>0</v>
      </c>
      <c r="G136" s="1">
        <v>0</v>
      </c>
      <c r="I136" s="1">
        <v>0</v>
      </c>
      <c r="K136" s="1">
        <v>2808.41</v>
      </c>
      <c r="M136" s="1"/>
      <c r="O136" s="35"/>
      <c r="Q136" s="1"/>
      <c r="S136" s="1"/>
      <c r="U136" s="1"/>
      <c r="W136" s="1"/>
      <c r="X136" s="1"/>
      <c r="Y136" s="1"/>
      <c r="Z136" s="1"/>
    </row>
    <row r="137" spans="1:26" x14ac:dyDescent="0.3">
      <c r="A137" t="s">
        <v>918</v>
      </c>
      <c r="C137" t="s">
        <v>919</v>
      </c>
      <c r="E137" s="1"/>
      <c r="G137" s="1"/>
      <c r="I137" s="1"/>
      <c r="K137" s="1"/>
      <c r="M137" s="1"/>
      <c r="O137" s="35"/>
      <c r="Q137" s="1"/>
      <c r="S137" s="1"/>
      <c r="U137" s="1">
        <v>17780</v>
      </c>
      <c r="W137" s="1"/>
      <c r="X137" s="1"/>
      <c r="Y137" s="1"/>
      <c r="Z137" s="1"/>
    </row>
    <row r="138" spans="1:26" x14ac:dyDescent="0.3">
      <c r="A138" t="s">
        <v>671</v>
      </c>
      <c r="C138" t="s">
        <v>672</v>
      </c>
      <c r="E138" s="1"/>
      <c r="G138" s="1"/>
      <c r="I138" s="1"/>
      <c r="K138" s="1"/>
      <c r="M138" s="1"/>
      <c r="O138" s="35">
        <v>6543.85</v>
      </c>
      <c r="P138" t="s">
        <v>596</v>
      </c>
      <c r="Q138" s="1"/>
      <c r="S138" s="1">
        <v>29.85</v>
      </c>
      <c r="T138" t="s">
        <v>596</v>
      </c>
      <c r="U138" s="1"/>
      <c r="W138" s="1"/>
      <c r="X138" s="1"/>
      <c r="Y138" s="1"/>
      <c r="Z138" s="1"/>
    </row>
    <row r="139" spans="1:26" x14ac:dyDescent="0.3">
      <c r="A139" t="s">
        <v>844</v>
      </c>
      <c r="C139" t="s">
        <v>837</v>
      </c>
      <c r="E139" s="1"/>
      <c r="G139" s="1"/>
      <c r="I139" s="1"/>
      <c r="K139" s="1"/>
      <c r="M139" s="1"/>
      <c r="O139" s="35"/>
      <c r="P139" t="s">
        <v>596</v>
      </c>
      <c r="Q139" s="1"/>
      <c r="S139" s="1"/>
      <c r="T139" t="s">
        <v>596</v>
      </c>
      <c r="U139" s="80">
        <v>30058.560000000001</v>
      </c>
      <c r="W139" s="1">
        <v>30000</v>
      </c>
      <c r="X139" s="1"/>
      <c r="Y139" s="1"/>
      <c r="Z139" s="1"/>
    </row>
    <row r="140" spans="1:26" x14ac:dyDescent="0.3">
      <c r="A140" t="s">
        <v>891</v>
      </c>
      <c r="C140" t="s">
        <v>892</v>
      </c>
      <c r="E140" s="1"/>
      <c r="G140" s="1"/>
      <c r="I140" s="1"/>
      <c r="K140" s="1"/>
      <c r="M140" s="1"/>
      <c r="O140" s="35"/>
      <c r="Q140" s="1"/>
      <c r="S140" s="1"/>
      <c r="U140" s="80">
        <v>7671</v>
      </c>
      <c r="W140" s="1">
        <v>0</v>
      </c>
      <c r="X140" s="1"/>
      <c r="Y140" s="1"/>
      <c r="Z140" s="1"/>
    </row>
    <row r="141" spans="1:26" x14ac:dyDescent="0.3">
      <c r="A141" t="s">
        <v>429</v>
      </c>
      <c r="C141" t="s">
        <v>430</v>
      </c>
      <c r="E141" s="1">
        <v>109</v>
      </c>
      <c r="G141" s="1">
        <v>0</v>
      </c>
      <c r="I141" s="1">
        <v>0</v>
      </c>
      <c r="K141" s="1">
        <v>0</v>
      </c>
      <c r="M141" s="1">
        <v>0</v>
      </c>
      <c r="O141" s="35">
        <v>0</v>
      </c>
      <c r="Q141" s="1">
        <v>0</v>
      </c>
      <c r="S141" s="1">
        <v>0</v>
      </c>
      <c r="U141" s="1">
        <v>70</v>
      </c>
      <c r="W141" s="1">
        <v>0</v>
      </c>
      <c r="X141" s="1"/>
      <c r="Y141" s="1"/>
      <c r="Z141" s="1"/>
    </row>
    <row r="142" spans="1:26" x14ac:dyDescent="0.3">
      <c r="A142" t="s">
        <v>117</v>
      </c>
      <c r="C142" t="s">
        <v>644</v>
      </c>
      <c r="E142" s="1">
        <v>7205.62</v>
      </c>
      <c r="G142" s="1">
        <v>9750</v>
      </c>
      <c r="I142" s="1">
        <v>15278</v>
      </c>
      <c r="K142" s="1">
        <v>0</v>
      </c>
      <c r="L142" t="s">
        <v>595</v>
      </c>
      <c r="M142" s="1">
        <v>0</v>
      </c>
      <c r="O142" s="35">
        <v>75</v>
      </c>
      <c r="P142" t="s">
        <v>595</v>
      </c>
      <c r="Q142" s="1">
        <v>0</v>
      </c>
      <c r="S142" s="1">
        <v>0</v>
      </c>
      <c r="T142" t="s">
        <v>595</v>
      </c>
      <c r="U142" s="1">
        <v>-7859.3</v>
      </c>
      <c r="W142" s="1"/>
      <c r="X142" s="1"/>
      <c r="Y142" s="1"/>
      <c r="Z142" s="1"/>
    </row>
    <row r="143" spans="1:26" x14ac:dyDescent="0.3">
      <c r="A143" t="s">
        <v>118</v>
      </c>
      <c r="C143" t="s">
        <v>119</v>
      </c>
      <c r="E143" s="1">
        <v>12009.38</v>
      </c>
      <c r="G143" s="1">
        <v>9750</v>
      </c>
      <c r="I143" s="1">
        <v>5092</v>
      </c>
      <c r="K143" s="1">
        <v>20730</v>
      </c>
      <c r="L143" t="s">
        <v>595</v>
      </c>
      <c r="M143" s="1">
        <v>22095</v>
      </c>
      <c r="O143" s="35">
        <v>21450</v>
      </c>
      <c r="P143" t="s">
        <v>595</v>
      </c>
      <c r="Q143" s="1">
        <v>35000</v>
      </c>
      <c r="S143" s="1">
        <v>54753.89</v>
      </c>
      <c r="T143" t="s">
        <v>595</v>
      </c>
      <c r="U143" s="1">
        <v>43658.38</v>
      </c>
      <c r="W143" s="1">
        <v>60900</v>
      </c>
      <c r="X143" s="1"/>
      <c r="Y143" s="1"/>
      <c r="Z143" s="1"/>
    </row>
    <row r="144" spans="1:26" x14ac:dyDescent="0.3">
      <c r="A144" t="s">
        <v>120</v>
      </c>
      <c r="C144" t="s">
        <v>121</v>
      </c>
      <c r="E144" s="1">
        <v>73.12</v>
      </c>
      <c r="G144" s="1">
        <v>150</v>
      </c>
      <c r="I144" s="1">
        <v>1762.5</v>
      </c>
      <c r="K144" s="1">
        <v>0</v>
      </c>
      <c r="L144" t="s">
        <v>595</v>
      </c>
      <c r="M144" s="1">
        <v>0</v>
      </c>
      <c r="O144" s="35">
        <v>75</v>
      </c>
      <c r="P144" t="s">
        <v>595</v>
      </c>
      <c r="Q144" s="1">
        <v>0</v>
      </c>
      <c r="S144" s="1">
        <v>127.5</v>
      </c>
      <c r="T144" t="s">
        <v>595</v>
      </c>
      <c r="U144" s="1">
        <v>990</v>
      </c>
      <c r="W144" s="1">
        <v>5000</v>
      </c>
      <c r="X144" s="1"/>
      <c r="Y144" s="1"/>
      <c r="Z144" s="1"/>
    </row>
    <row r="145" spans="1:26" x14ac:dyDescent="0.3">
      <c r="A145" t="s">
        <v>122</v>
      </c>
      <c r="C145" t="s">
        <v>123</v>
      </c>
      <c r="E145" s="1">
        <v>121.88</v>
      </c>
      <c r="G145" s="1">
        <v>150</v>
      </c>
      <c r="I145" s="1">
        <v>0</v>
      </c>
      <c r="K145" s="1">
        <v>225</v>
      </c>
      <c r="L145" t="s">
        <v>595</v>
      </c>
      <c r="M145" s="1">
        <v>150</v>
      </c>
      <c r="O145" s="35">
        <v>0</v>
      </c>
      <c r="P145" t="s">
        <v>595</v>
      </c>
      <c r="Q145" s="1">
        <v>300</v>
      </c>
      <c r="S145" s="1">
        <v>297.5</v>
      </c>
      <c r="T145" t="s">
        <v>595</v>
      </c>
      <c r="U145" s="1"/>
      <c r="W145" s="1">
        <v>0</v>
      </c>
      <c r="X145" s="1"/>
      <c r="Y145" s="1"/>
      <c r="Z145" s="1"/>
    </row>
    <row r="146" spans="1:26" x14ac:dyDescent="0.3">
      <c r="A146" t="s">
        <v>431</v>
      </c>
      <c r="C146" t="s">
        <v>432</v>
      </c>
      <c r="E146" s="1">
        <v>97.5</v>
      </c>
      <c r="G146" s="1">
        <v>0</v>
      </c>
      <c r="I146" s="1">
        <v>0</v>
      </c>
      <c r="K146" s="1">
        <v>0</v>
      </c>
      <c r="M146" s="1">
        <v>0</v>
      </c>
      <c r="O146" s="35"/>
      <c r="P146" t="s">
        <v>595</v>
      </c>
      <c r="Q146" s="1">
        <v>0</v>
      </c>
      <c r="S146" s="1"/>
      <c r="T146" t="s">
        <v>595</v>
      </c>
      <c r="U146" s="1"/>
      <c r="W146" s="1"/>
      <c r="X146" s="1"/>
      <c r="Y146" s="1"/>
      <c r="Z146" s="1"/>
    </row>
    <row r="147" spans="1:26" x14ac:dyDescent="0.3">
      <c r="A147" t="s">
        <v>124</v>
      </c>
      <c r="C147" t="s">
        <v>499</v>
      </c>
      <c r="E147" s="1">
        <v>5639.25</v>
      </c>
      <c r="G147" s="1">
        <v>4838.16</v>
      </c>
      <c r="I147" s="1">
        <v>7730.04</v>
      </c>
      <c r="K147" s="1">
        <v>0</v>
      </c>
      <c r="L147" t="s">
        <v>595</v>
      </c>
      <c r="M147" s="1">
        <v>0</v>
      </c>
      <c r="O147" s="35">
        <v>28.25</v>
      </c>
      <c r="P147" t="s">
        <v>595</v>
      </c>
      <c r="Q147" s="1">
        <v>0</v>
      </c>
      <c r="S147" s="1">
        <v>0</v>
      </c>
      <c r="T147" t="s">
        <v>595</v>
      </c>
      <c r="U147" s="1">
        <v>0</v>
      </c>
      <c r="W147" s="1">
        <v>0</v>
      </c>
      <c r="X147" s="1"/>
      <c r="Y147" s="1"/>
      <c r="Z147" s="1"/>
    </row>
    <row r="148" spans="1:26" x14ac:dyDescent="0.3">
      <c r="A148" t="s">
        <v>125</v>
      </c>
      <c r="C148" t="s">
        <v>126</v>
      </c>
      <c r="E148" s="1">
        <v>8940</v>
      </c>
      <c r="G148" s="1">
        <v>4838.16</v>
      </c>
      <c r="I148" s="1">
        <v>2576.34</v>
      </c>
      <c r="K148" s="1">
        <v>10761.85</v>
      </c>
      <c r="L148" t="s">
        <v>595</v>
      </c>
      <c r="M148" s="1">
        <v>10822.46</v>
      </c>
      <c r="O148" s="35">
        <v>9478.8700000000008</v>
      </c>
      <c r="P148" t="s">
        <v>595</v>
      </c>
      <c r="Q148" s="1">
        <v>12000</v>
      </c>
      <c r="S148" s="1">
        <v>10083.84</v>
      </c>
      <c r="T148" t="s">
        <v>595</v>
      </c>
      <c r="U148" s="1">
        <v>16477.830000000002</v>
      </c>
      <c r="W148" s="1">
        <v>0</v>
      </c>
      <c r="X148" s="1"/>
      <c r="Y148" s="1"/>
      <c r="Z148" s="1"/>
    </row>
    <row r="149" spans="1:26" x14ac:dyDescent="0.3">
      <c r="A149" t="s">
        <v>127</v>
      </c>
      <c r="C149" t="s">
        <v>128</v>
      </c>
      <c r="E149" s="1">
        <v>43.95</v>
      </c>
      <c r="G149" s="1">
        <v>31.84</v>
      </c>
      <c r="I149" s="1">
        <v>393.88</v>
      </c>
      <c r="K149" s="1">
        <v>0</v>
      </c>
      <c r="L149" t="s">
        <v>595</v>
      </c>
      <c r="M149" s="1">
        <v>0</v>
      </c>
      <c r="O149" s="35">
        <v>20.83</v>
      </c>
      <c r="P149" t="s">
        <v>595</v>
      </c>
      <c r="Q149" s="1">
        <v>0</v>
      </c>
      <c r="S149" s="1">
        <v>35.049999999999997</v>
      </c>
      <c r="T149" t="s">
        <v>595</v>
      </c>
      <c r="U149" s="1">
        <v>0</v>
      </c>
      <c r="W149" s="1">
        <v>0</v>
      </c>
      <c r="X149" s="1"/>
      <c r="Y149" s="1"/>
      <c r="Z149" s="1"/>
    </row>
    <row r="150" spans="1:26" x14ac:dyDescent="0.3">
      <c r="A150" t="s">
        <v>129</v>
      </c>
      <c r="C150" t="s">
        <v>130</v>
      </c>
      <c r="E150" s="1">
        <v>0</v>
      </c>
      <c r="G150" s="1">
        <v>31.84</v>
      </c>
      <c r="I150" s="1">
        <v>0</v>
      </c>
      <c r="K150" s="1">
        <v>56.63</v>
      </c>
      <c r="L150" t="s">
        <v>595</v>
      </c>
      <c r="M150" s="1">
        <v>36.409999999999997</v>
      </c>
      <c r="O150" s="35"/>
      <c r="P150" t="s">
        <v>595</v>
      </c>
      <c r="Q150" s="1">
        <v>75</v>
      </c>
      <c r="S150" s="1">
        <v>77.19</v>
      </c>
      <c r="T150" t="s">
        <v>595</v>
      </c>
      <c r="U150" s="1">
        <v>1858.22</v>
      </c>
      <c r="W150" s="1">
        <v>0</v>
      </c>
      <c r="X150" s="1"/>
      <c r="Y150" s="1"/>
      <c r="Z150" s="1"/>
    </row>
    <row r="151" spans="1:26" x14ac:dyDescent="0.3">
      <c r="A151" t="s">
        <v>131</v>
      </c>
      <c r="C151" t="s">
        <v>132</v>
      </c>
      <c r="E151" s="1">
        <v>165</v>
      </c>
      <c r="G151" s="1">
        <v>5</v>
      </c>
      <c r="I151" s="1">
        <v>999</v>
      </c>
      <c r="K151" s="1">
        <v>0</v>
      </c>
      <c r="L151" t="s">
        <v>597</v>
      </c>
      <c r="M151" s="1">
        <v>0</v>
      </c>
      <c r="O151" s="35">
        <v>1510</v>
      </c>
      <c r="P151" t="s">
        <v>597</v>
      </c>
      <c r="Q151" s="1">
        <v>0</v>
      </c>
      <c r="S151" s="1">
        <v>114.5</v>
      </c>
      <c r="T151" t="s">
        <v>597</v>
      </c>
      <c r="U151" s="1">
        <v>0</v>
      </c>
      <c r="W151" s="1">
        <v>0</v>
      </c>
      <c r="X151" s="1"/>
      <c r="Y151" s="1">
        <v>0</v>
      </c>
      <c r="Z151" s="1"/>
    </row>
    <row r="152" spans="1:26" x14ac:dyDescent="0.3">
      <c r="A152" t="s">
        <v>133</v>
      </c>
      <c r="C152" t="s">
        <v>134</v>
      </c>
      <c r="E152" s="1">
        <v>0</v>
      </c>
      <c r="G152" s="1">
        <v>5</v>
      </c>
      <c r="I152" s="1">
        <v>0</v>
      </c>
      <c r="K152" s="1">
        <v>134.80000000000001</v>
      </c>
      <c r="L152" t="s">
        <v>597</v>
      </c>
      <c r="M152" s="1">
        <v>0</v>
      </c>
      <c r="O152" s="35">
        <v>29.85</v>
      </c>
      <c r="P152" t="s">
        <v>597</v>
      </c>
      <c r="Q152" s="1">
        <v>100</v>
      </c>
      <c r="S152" s="1">
        <v>49</v>
      </c>
      <c r="T152" t="s">
        <v>597</v>
      </c>
      <c r="U152" s="1">
        <v>134.6</v>
      </c>
      <c r="W152" s="1">
        <v>0</v>
      </c>
      <c r="X152" s="1"/>
      <c r="Y152" s="1"/>
      <c r="Z152" s="1"/>
    </row>
    <row r="153" spans="1:26" x14ac:dyDescent="0.3">
      <c r="A153" t="s">
        <v>135</v>
      </c>
      <c r="C153" t="s">
        <v>136</v>
      </c>
      <c r="E153" s="1">
        <v>53.6</v>
      </c>
      <c r="G153" s="1">
        <v>43.64</v>
      </c>
      <c r="I153" s="1">
        <v>35</v>
      </c>
      <c r="K153" s="1">
        <v>0</v>
      </c>
      <c r="M153" s="1">
        <v>0</v>
      </c>
      <c r="O153" s="35">
        <v>0</v>
      </c>
      <c r="Q153" s="1">
        <v>0</v>
      </c>
      <c r="S153" s="1">
        <v>0</v>
      </c>
      <c r="U153" s="1">
        <v>0</v>
      </c>
      <c r="W153" s="1">
        <v>0</v>
      </c>
      <c r="X153" s="1"/>
      <c r="Y153" s="1">
        <v>0</v>
      </c>
      <c r="Z153" s="1"/>
    </row>
    <row r="154" spans="1:26" x14ac:dyDescent="0.3">
      <c r="A154" t="s">
        <v>137</v>
      </c>
      <c r="C154" t="s">
        <v>607</v>
      </c>
      <c r="E154" s="1">
        <v>0</v>
      </c>
      <c r="G154" s="1">
        <v>43.64</v>
      </c>
      <c r="I154" s="1">
        <v>0</v>
      </c>
      <c r="K154" s="1">
        <v>0</v>
      </c>
      <c r="M154" s="1">
        <v>0</v>
      </c>
      <c r="O154" s="35">
        <v>0</v>
      </c>
      <c r="Q154" s="1">
        <v>0</v>
      </c>
      <c r="S154" s="1">
        <v>0</v>
      </c>
      <c r="U154" s="1">
        <v>56</v>
      </c>
      <c r="W154" s="1">
        <v>0</v>
      </c>
      <c r="X154" s="1"/>
      <c r="Y154" s="1"/>
      <c r="Z154" s="1"/>
    </row>
    <row r="155" spans="1:26" x14ac:dyDescent="0.3">
      <c r="A155" t="s">
        <v>138</v>
      </c>
      <c r="C155" t="s">
        <v>139</v>
      </c>
      <c r="E155" s="1">
        <v>308.70999999999998</v>
      </c>
      <c r="G155" s="1">
        <v>1243.17</v>
      </c>
      <c r="I155" s="1">
        <v>1397.5</v>
      </c>
      <c r="K155" s="1">
        <v>0</v>
      </c>
      <c r="L155" t="s">
        <v>596</v>
      </c>
      <c r="M155" s="1">
        <v>1242.57</v>
      </c>
      <c r="O155" s="35">
        <v>311.3</v>
      </c>
      <c r="P155" t="s">
        <v>596</v>
      </c>
      <c r="Q155" s="1">
        <v>0</v>
      </c>
      <c r="S155" s="1">
        <v>1024.74</v>
      </c>
      <c r="T155" t="s">
        <v>596</v>
      </c>
      <c r="U155" s="1">
        <v>0</v>
      </c>
      <c r="W155" s="1">
        <v>0</v>
      </c>
      <c r="X155" s="1"/>
      <c r="Y155" s="1"/>
      <c r="Z155" s="1"/>
    </row>
    <row r="156" spans="1:26" x14ac:dyDescent="0.3">
      <c r="A156" t="s">
        <v>140</v>
      </c>
      <c r="C156" t="s">
        <v>141</v>
      </c>
      <c r="E156" s="1">
        <v>0</v>
      </c>
      <c r="G156" s="1">
        <v>1243.17</v>
      </c>
      <c r="I156" s="1">
        <v>31.45</v>
      </c>
      <c r="K156" s="1">
        <v>2219.87</v>
      </c>
      <c r="L156" t="s">
        <v>596</v>
      </c>
      <c r="M156" s="1">
        <v>0</v>
      </c>
      <c r="O156" s="35">
        <v>83.44</v>
      </c>
      <c r="P156" t="s">
        <v>596</v>
      </c>
      <c r="Q156" s="1">
        <v>500</v>
      </c>
      <c r="S156" s="1">
        <v>320.83999999999997</v>
      </c>
      <c r="T156" t="s">
        <v>596</v>
      </c>
      <c r="U156" s="1">
        <v>102.75</v>
      </c>
      <c r="W156" s="1">
        <v>0</v>
      </c>
      <c r="X156" s="1"/>
      <c r="Y156" s="1"/>
      <c r="Z156" s="1"/>
    </row>
    <row r="157" spans="1:26" x14ac:dyDescent="0.3">
      <c r="A157" t="s">
        <v>620</v>
      </c>
      <c r="C157" t="s">
        <v>621</v>
      </c>
      <c r="E157" s="1">
        <v>0</v>
      </c>
      <c r="G157" s="1">
        <v>0</v>
      </c>
      <c r="I157" s="1">
        <v>0</v>
      </c>
      <c r="K157" s="1">
        <v>3490.02</v>
      </c>
      <c r="L157" t="s">
        <v>596</v>
      </c>
      <c r="M157" s="1">
        <v>9061</v>
      </c>
      <c r="O157" s="35">
        <v>0</v>
      </c>
      <c r="P157" t="s">
        <v>597</v>
      </c>
      <c r="Q157" s="1">
        <v>0</v>
      </c>
      <c r="S157" s="1">
        <v>14861.39</v>
      </c>
      <c r="T157" t="s">
        <v>597</v>
      </c>
      <c r="U157" s="1">
        <v>0</v>
      </c>
      <c r="W157" s="1">
        <v>0</v>
      </c>
      <c r="X157" s="1"/>
      <c r="Y157" s="1"/>
      <c r="Z157" s="1"/>
    </row>
    <row r="158" spans="1:26" x14ac:dyDescent="0.3">
      <c r="A158" t="s">
        <v>142</v>
      </c>
      <c r="C158" t="s">
        <v>143</v>
      </c>
      <c r="E158" s="1">
        <v>44</v>
      </c>
      <c r="G158" s="1">
        <v>66</v>
      </c>
      <c r="I158" s="1">
        <v>0</v>
      </c>
      <c r="K158" s="1">
        <v>0</v>
      </c>
      <c r="M158" s="1">
        <v>225</v>
      </c>
      <c r="O158" s="35"/>
      <c r="P158" t="s">
        <v>597</v>
      </c>
      <c r="Q158" s="1">
        <v>0</v>
      </c>
      <c r="S158" s="1">
        <v>85</v>
      </c>
      <c r="T158" t="s">
        <v>597</v>
      </c>
      <c r="U158" s="1">
        <v>0</v>
      </c>
      <c r="W158" s="1">
        <v>0</v>
      </c>
      <c r="X158" s="1"/>
      <c r="Y158" s="1"/>
      <c r="Z158" s="1"/>
    </row>
    <row r="159" spans="1:26" x14ac:dyDescent="0.3">
      <c r="A159" t="s">
        <v>144</v>
      </c>
      <c r="C159" t="s">
        <v>145</v>
      </c>
      <c r="E159" s="1">
        <v>0</v>
      </c>
      <c r="G159" s="1">
        <v>66</v>
      </c>
      <c r="I159" s="1">
        <v>77</v>
      </c>
      <c r="K159" s="1">
        <v>77</v>
      </c>
      <c r="L159" t="s">
        <v>597</v>
      </c>
      <c r="M159" s="1">
        <v>0</v>
      </c>
      <c r="O159" s="35">
        <v>140</v>
      </c>
      <c r="P159" t="s">
        <v>597</v>
      </c>
      <c r="Q159" s="1">
        <v>300</v>
      </c>
      <c r="S159" s="1">
        <v>104.75</v>
      </c>
      <c r="T159" t="s">
        <v>597</v>
      </c>
      <c r="U159" s="1">
        <v>125</v>
      </c>
      <c r="W159" s="1">
        <v>200</v>
      </c>
      <c r="X159" s="1"/>
      <c r="Y159" s="1"/>
      <c r="Z159" s="1"/>
    </row>
    <row r="160" spans="1:26" x14ac:dyDescent="0.3">
      <c r="A160" t="s">
        <v>146</v>
      </c>
      <c r="C160" t="s">
        <v>147</v>
      </c>
      <c r="E160" s="1">
        <v>9607.5</v>
      </c>
      <c r="G160" s="1">
        <v>9750</v>
      </c>
      <c r="I160" s="1">
        <v>11316.67</v>
      </c>
      <c r="K160" s="1">
        <v>9105</v>
      </c>
      <c r="L160" t="s">
        <v>595</v>
      </c>
      <c r="M160" s="1">
        <v>9195</v>
      </c>
      <c r="O160" s="35">
        <v>9465</v>
      </c>
      <c r="P160" t="s">
        <v>595</v>
      </c>
      <c r="Q160" s="1">
        <v>9475</v>
      </c>
      <c r="S160" s="1">
        <v>9474.99</v>
      </c>
      <c r="T160" t="s">
        <v>595</v>
      </c>
      <c r="U160" s="1">
        <v>15900</v>
      </c>
      <c r="W160" s="1">
        <v>16200</v>
      </c>
      <c r="X160" s="1"/>
      <c r="Y160" s="1"/>
      <c r="Z160" s="1"/>
    </row>
    <row r="161" spans="1:26" x14ac:dyDescent="0.3">
      <c r="A161" t="s">
        <v>148</v>
      </c>
      <c r="C161" t="s">
        <v>149</v>
      </c>
      <c r="E161" s="1">
        <v>97.5</v>
      </c>
      <c r="G161" s="1">
        <v>375</v>
      </c>
      <c r="I161" s="1">
        <v>468.75</v>
      </c>
      <c r="K161" s="1">
        <v>75</v>
      </c>
      <c r="L161" t="s">
        <v>595</v>
      </c>
      <c r="M161" s="1">
        <v>285</v>
      </c>
      <c r="O161" s="35">
        <v>262.5</v>
      </c>
      <c r="P161" t="s">
        <v>595</v>
      </c>
      <c r="Q161" s="1">
        <v>300</v>
      </c>
      <c r="S161" s="1">
        <v>42.5</v>
      </c>
      <c r="T161" t="s">
        <v>595</v>
      </c>
      <c r="U161" s="1">
        <v>412.5</v>
      </c>
      <c r="W161" s="1">
        <v>500</v>
      </c>
      <c r="X161" s="1"/>
      <c r="Y161" s="1"/>
      <c r="Z161" s="1"/>
    </row>
    <row r="162" spans="1:26" x14ac:dyDescent="0.3">
      <c r="A162" t="s">
        <v>150</v>
      </c>
      <c r="C162" t="s">
        <v>151</v>
      </c>
      <c r="E162" s="1">
        <v>4902.79</v>
      </c>
      <c r="G162" s="1">
        <v>3146.5</v>
      </c>
      <c r="I162" s="1">
        <v>6309.29</v>
      </c>
      <c r="K162" s="1">
        <v>2506.2399999999998</v>
      </c>
      <c r="L162" t="s">
        <v>595</v>
      </c>
      <c r="M162" s="1">
        <v>3364.88</v>
      </c>
      <c r="O162" s="35">
        <v>3857.34</v>
      </c>
      <c r="P162" t="s">
        <v>595</v>
      </c>
      <c r="Q162" s="1">
        <v>3075</v>
      </c>
      <c r="S162" s="1">
        <v>3266.71</v>
      </c>
      <c r="T162" t="s">
        <v>595</v>
      </c>
      <c r="U162" s="1">
        <v>3824.51</v>
      </c>
      <c r="W162" s="1">
        <v>0</v>
      </c>
      <c r="X162" s="1"/>
      <c r="Y162" s="1"/>
      <c r="Z162" s="1"/>
    </row>
    <row r="163" spans="1:26" x14ac:dyDescent="0.3">
      <c r="A163" t="s">
        <v>152</v>
      </c>
      <c r="C163" t="s">
        <v>153</v>
      </c>
      <c r="E163" s="1">
        <v>27.12</v>
      </c>
      <c r="G163" s="1">
        <v>78.819999999999993</v>
      </c>
      <c r="I163" s="1">
        <v>101.54</v>
      </c>
      <c r="K163" s="1">
        <v>14.85</v>
      </c>
      <c r="L163" t="s">
        <v>595</v>
      </c>
      <c r="M163" s="1">
        <v>72.709999999999994</v>
      </c>
      <c r="O163" s="35">
        <v>71.02</v>
      </c>
      <c r="P163" t="s">
        <v>595</v>
      </c>
      <c r="Q163" s="1">
        <v>100</v>
      </c>
      <c r="S163" s="1">
        <v>11.66</v>
      </c>
      <c r="T163" t="s">
        <v>595</v>
      </c>
      <c r="U163" s="1">
        <v>102.88</v>
      </c>
      <c r="W163" s="1">
        <v>0</v>
      </c>
      <c r="X163" s="1"/>
      <c r="Y163" s="1"/>
      <c r="Z163" s="1"/>
    </row>
    <row r="164" spans="1:26" x14ac:dyDescent="0.3">
      <c r="A164" t="s">
        <v>920</v>
      </c>
      <c r="C164" t="s">
        <v>921</v>
      </c>
      <c r="E164" s="1"/>
      <c r="G164" s="1"/>
      <c r="I164" s="1"/>
      <c r="K164" s="1"/>
      <c r="M164" s="1"/>
      <c r="O164" s="35"/>
      <c r="Q164" s="1"/>
      <c r="S164" s="1"/>
      <c r="U164" s="1">
        <v>46.79</v>
      </c>
      <c r="W164" s="1">
        <v>0</v>
      </c>
      <c r="X164" s="1"/>
      <c r="Y164" s="1"/>
      <c r="Z164" s="1"/>
    </row>
    <row r="165" spans="1:26" x14ac:dyDescent="0.3">
      <c r="A165" t="s">
        <v>500</v>
      </c>
      <c r="C165" t="s">
        <v>501</v>
      </c>
      <c r="E165" s="1">
        <v>0</v>
      </c>
      <c r="G165" s="1">
        <v>0</v>
      </c>
      <c r="I165" s="1">
        <v>65</v>
      </c>
      <c r="K165" s="1" t="s">
        <v>585</v>
      </c>
      <c r="M165" s="1">
        <v>0</v>
      </c>
      <c r="O165" s="35">
        <v>0</v>
      </c>
      <c r="Q165" s="1">
        <v>0</v>
      </c>
      <c r="S165" s="1">
        <v>0</v>
      </c>
      <c r="U165" s="1">
        <v>0</v>
      </c>
      <c r="W165" s="1">
        <v>0</v>
      </c>
      <c r="X165" s="1"/>
      <c r="Y165" s="1"/>
      <c r="Z165" s="1"/>
    </row>
    <row r="166" spans="1:26" x14ac:dyDescent="0.3">
      <c r="A166" t="s">
        <v>154</v>
      </c>
      <c r="C166" t="s">
        <v>155</v>
      </c>
      <c r="E166" s="1">
        <v>745.56</v>
      </c>
      <c r="G166" s="1">
        <v>506.64</v>
      </c>
      <c r="I166" s="1">
        <v>632.55999999999995</v>
      </c>
      <c r="K166" s="1">
        <v>507.54</v>
      </c>
      <c r="L166" t="s">
        <v>596</v>
      </c>
      <c r="M166" s="1">
        <v>354.93</v>
      </c>
      <c r="O166" s="35">
        <v>538.42999999999995</v>
      </c>
      <c r="P166" t="s">
        <v>596</v>
      </c>
      <c r="Q166" s="1">
        <v>500</v>
      </c>
      <c r="S166" s="1">
        <v>455.54</v>
      </c>
      <c r="T166" t="s">
        <v>596</v>
      </c>
      <c r="U166" s="1">
        <v>439.61</v>
      </c>
      <c r="W166" s="1">
        <v>500</v>
      </c>
      <c r="X166" s="1"/>
      <c r="Y166" s="1"/>
      <c r="Z166" s="1"/>
    </row>
    <row r="167" spans="1:26" x14ac:dyDescent="0.3">
      <c r="A167" t="s">
        <v>156</v>
      </c>
      <c r="C167" t="s">
        <v>157</v>
      </c>
      <c r="E167" s="1">
        <v>12197.5</v>
      </c>
      <c r="G167" s="1">
        <v>12400</v>
      </c>
      <c r="I167" s="1">
        <v>12860</v>
      </c>
      <c r="K167" s="1">
        <v>12139.98</v>
      </c>
      <c r="L167" t="s">
        <v>595</v>
      </c>
      <c r="M167" s="1">
        <v>12259.98</v>
      </c>
      <c r="O167" s="35">
        <v>11779.98</v>
      </c>
      <c r="P167" t="s">
        <v>595</v>
      </c>
      <c r="Q167" s="1">
        <v>12000</v>
      </c>
      <c r="S167" s="1">
        <v>12000</v>
      </c>
      <c r="T167" t="s">
        <v>595</v>
      </c>
      <c r="U167" s="1">
        <v>12120</v>
      </c>
      <c r="W167" s="1">
        <v>12600</v>
      </c>
      <c r="X167" s="1"/>
      <c r="Y167" s="1"/>
      <c r="Z167" s="1"/>
    </row>
    <row r="168" spans="1:26" x14ac:dyDescent="0.3">
      <c r="A168" t="s">
        <v>158</v>
      </c>
      <c r="C168" t="s">
        <v>502</v>
      </c>
      <c r="E168" s="1">
        <v>571.5</v>
      </c>
      <c r="G168" s="1">
        <v>1020</v>
      </c>
      <c r="I168" s="1">
        <v>892.5</v>
      </c>
      <c r="K168" s="1">
        <v>600</v>
      </c>
      <c r="L168" t="s">
        <v>595</v>
      </c>
      <c r="M168" s="1">
        <v>626.25</v>
      </c>
      <c r="O168" s="35">
        <v>348.75</v>
      </c>
      <c r="P168" t="s">
        <v>595</v>
      </c>
      <c r="Q168" s="1">
        <v>300</v>
      </c>
      <c r="S168" s="1">
        <v>382.5</v>
      </c>
      <c r="T168" t="s">
        <v>595</v>
      </c>
      <c r="U168" s="1">
        <v>209</v>
      </c>
      <c r="W168" s="1">
        <v>500</v>
      </c>
      <c r="X168" s="1"/>
      <c r="Y168" s="1"/>
      <c r="Z168" s="1"/>
    </row>
    <row r="169" spans="1:26" x14ac:dyDescent="0.3">
      <c r="A169" t="s">
        <v>159</v>
      </c>
      <c r="C169" t="s">
        <v>686</v>
      </c>
      <c r="E169" s="1">
        <v>3998.26</v>
      </c>
      <c r="G169" s="1">
        <v>4317.3</v>
      </c>
      <c r="I169" s="1">
        <v>4405.75</v>
      </c>
      <c r="K169" s="11">
        <v>5533.36</v>
      </c>
      <c r="L169" t="s">
        <v>595</v>
      </c>
      <c r="M169" s="1">
        <v>5364.71</v>
      </c>
      <c r="O169" s="35">
        <v>5143.55</v>
      </c>
      <c r="P169" t="s">
        <v>595</v>
      </c>
      <c r="Q169" s="1">
        <v>5050</v>
      </c>
      <c r="S169" s="1">
        <v>5407.84</v>
      </c>
      <c r="T169" t="s">
        <v>595</v>
      </c>
      <c r="U169" s="1">
        <v>4900.76</v>
      </c>
      <c r="W169" s="1">
        <v>0</v>
      </c>
      <c r="X169" s="1"/>
      <c r="Y169" s="1"/>
      <c r="Z169" s="1"/>
    </row>
    <row r="170" spans="1:26" x14ac:dyDescent="0.3">
      <c r="A170" t="s">
        <v>160</v>
      </c>
      <c r="C170" t="s">
        <v>687</v>
      </c>
      <c r="E170" s="1">
        <v>128.85</v>
      </c>
      <c r="G170" s="1">
        <v>214.85</v>
      </c>
      <c r="I170" s="1">
        <v>215.74</v>
      </c>
      <c r="K170" s="1">
        <v>145.54</v>
      </c>
      <c r="L170" t="s">
        <v>595</v>
      </c>
      <c r="M170" s="1">
        <v>179.92</v>
      </c>
      <c r="O170" s="35">
        <v>94.63</v>
      </c>
      <c r="P170" t="s">
        <v>595</v>
      </c>
      <c r="Q170" s="1">
        <v>200</v>
      </c>
      <c r="S170" s="1">
        <v>103.99</v>
      </c>
      <c r="T170" t="s">
        <v>595</v>
      </c>
      <c r="U170" s="1">
        <v>54.2</v>
      </c>
      <c r="W170" s="1">
        <v>0</v>
      </c>
      <c r="X170" s="1"/>
      <c r="Y170" s="1"/>
      <c r="Z170" s="1"/>
    </row>
    <row r="171" spans="1:26" x14ac:dyDescent="0.3">
      <c r="A171" t="s">
        <v>922</v>
      </c>
      <c r="C171" t="s">
        <v>923</v>
      </c>
      <c r="E171" s="1"/>
      <c r="G171" s="1"/>
      <c r="I171" s="1"/>
      <c r="K171" s="1"/>
      <c r="M171" s="1"/>
      <c r="O171" s="35"/>
      <c r="Q171" s="1"/>
      <c r="S171" s="1"/>
      <c r="U171" s="1">
        <v>805.52</v>
      </c>
      <c r="W171" s="1"/>
      <c r="X171" s="1"/>
      <c r="Y171" s="1"/>
      <c r="Z171" s="1"/>
    </row>
    <row r="172" spans="1:26" x14ac:dyDescent="0.3">
      <c r="A172" t="s">
        <v>161</v>
      </c>
      <c r="C172" t="s">
        <v>162</v>
      </c>
      <c r="E172" s="1">
        <v>476.11</v>
      </c>
      <c r="G172" s="1">
        <v>159.97999999999999</v>
      </c>
      <c r="I172" s="1">
        <v>0</v>
      </c>
      <c r="K172" s="1">
        <v>726.12</v>
      </c>
      <c r="L172" t="s">
        <v>596</v>
      </c>
      <c r="M172" s="1">
        <v>19.18</v>
      </c>
      <c r="O172" s="35">
        <v>0</v>
      </c>
      <c r="P172" t="s">
        <v>596</v>
      </c>
      <c r="Q172" s="1">
        <v>0</v>
      </c>
      <c r="S172" s="1">
        <v>870.87</v>
      </c>
      <c r="T172" t="s">
        <v>596</v>
      </c>
      <c r="U172" s="1">
        <v>51.83</v>
      </c>
      <c r="W172" s="1">
        <v>500</v>
      </c>
      <c r="X172" s="1"/>
      <c r="Y172" s="1"/>
      <c r="Z172" s="1"/>
    </row>
    <row r="173" spans="1:26" x14ac:dyDescent="0.3">
      <c r="A173" t="s">
        <v>163</v>
      </c>
      <c r="C173" t="s">
        <v>164</v>
      </c>
      <c r="E173" s="1">
        <v>8964</v>
      </c>
      <c r="G173" s="1">
        <v>20519.599999999999</v>
      </c>
      <c r="I173" s="1">
        <v>25296</v>
      </c>
      <c r="K173" s="1">
        <v>21250</v>
      </c>
      <c r="L173" t="s">
        <v>595</v>
      </c>
      <c r="M173" s="1">
        <v>10437.5</v>
      </c>
      <c r="O173" s="35">
        <v>10569.17</v>
      </c>
      <c r="P173" t="s">
        <v>595</v>
      </c>
      <c r="Q173" s="1">
        <v>15000</v>
      </c>
      <c r="S173" s="1">
        <v>9031.8799999999992</v>
      </c>
      <c r="T173" t="s">
        <v>595</v>
      </c>
      <c r="U173" s="1">
        <v>6060</v>
      </c>
      <c r="W173" s="1">
        <v>15000</v>
      </c>
      <c r="X173" s="1"/>
      <c r="Y173" s="1"/>
      <c r="Z173" s="1"/>
    </row>
    <row r="174" spans="1:26" x14ac:dyDescent="0.3">
      <c r="A174" t="s">
        <v>165</v>
      </c>
      <c r="C174" t="s">
        <v>166</v>
      </c>
      <c r="E174" s="1">
        <v>12.5</v>
      </c>
      <c r="G174" s="1">
        <v>300</v>
      </c>
      <c r="I174" s="1">
        <v>187.5</v>
      </c>
      <c r="K174" s="1">
        <v>412.5</v>
      </c>
      <c r="L174" t="s">
        <v>595</v>
      </c>
      <c r="M174" s="1">
        <v>37.5</v>
      </c>
      <c r="O174" s="35">
        <v>112.5</v>
      </c>
      <c r="P174" t="s">
        <v>595</v>
      </c>
      <c r="Q174" s="1">
        <v>250</v>
      </c>
      <c r="S174" s="1">
        <v>0</v>
      </c>
      <c r="T174" t="s">
        <v>595</v>
      </c>
      <c r="U174" s="1">
        <v>0</v>
      </c>
      <c r="W174" s="1">
        <v>0</v>
      </c>
      <c r="X174" s="1"/>
      <c r="Y174" s="1"/>
      <c r="Z174" s="1"/>
    </row>
    <row r="175" spans="1:26" x14ac:dyDescent="0.3">
      <c r="A175" t="s">
        <v>167</v>
      </c>
      <c r="C175" t="s">
        <v>168</v>
      </c>
      <c r="E175" s="1">
        <v>1819</v>
      </c>
      <c r="G175" s="1">
        <v>4162.75</v>
      </c>
      <c r="I175" s="1">
        <v>5259.58</v>
      </c>
      <c r="K175" s="1">
        <v>4566.04</v>
      </c>
      <c r="L175" t="s">
        <v>595</v>
      </c>
      <c r="M175" s="1">
        <v>2406.2399999999998</v>
      </c>
      <c r="O175" s="35">
        <v>2535.4299999999998</v>
      </c>
      <c r="P175" t="s">
        <v>595</v>
      </c>
      <c r="Q175" s="1">
        <v>3000</v>
      </c>
      <c r="S175" s="1">
        <v>2181.41</v>
      </c>
      <c r="T175" t="s">
        <v>595</v>
      </c>
      <c r="U175" s="1">
        <v>1528.39</v>
      </c>
      <c r="W175" s="1">
        <v>0</v>
      </c>
      <c r="X175" s="1"/>
      <c r="Y175" s="1"/>
      <c r="Z175" s="1"/>
    </row>
    <row r="176" spans="1:26" x14ac:dyDescent="0.3">
      <c r="A176" t="s">
        <v>169</v>
      </c>
      <c r="C176" t="s">
        <v>503</v>
      </c>
      <c r="E176" s="1">
        <v>3.22</v>
      </c>
      <c r="G176" s="1">
        <v>67.02</v>
      </c>
      <c r="I176" s="1">
        <v>37.26</v>
      </c>
      <c r="K176" s="1">
        <v>103.44</v>
      </c>
      <c r="L176" t="s">
        <v>595</v>
      </c>
      <c r="M176" s="1">
        <v>9.1</v>
      </c>
      <c r="O176" s="35">
        <v>28.38</v>
      </c>
      <c r="P176" t="s">
        <v>595</v>
      </c>
      <c r="Q176" s="1">
        <v>100</v>
      </c>
      <c r="S176" s="1">
        <v>0</v>
      </c>
      <c r="T176" t="s">
        <v>595</v>
      </c>
      <c r="U176" s="1">
        <v>0</v>
      </c>
      <c r="W176" s="1">
        <v>0</v>
      </c>
      <c r="X176" s="1"/>
      <c r="Y176" s="1"/>
      <c r="Z176" s="1"/>
    </row>
    <row r="177" spans="1:26" x14ac:dyDescent="0.3">
      <c r="A177" t="s">
        <v>433</v>
      </c>
      <c r="C177" t="s">
        <v>435</v>
      </c>
      <c r="E177" s="1">
        <v>62.5</v>
      </c>
      <c r="G177" s="1">
        <v>0</v>
      </c>
      <c r="I177" s="1">
        <v>0</v>
      </c>
      <c r="K177" s="1">
        <v>0</v>
      </c>
      <c r="M177" s="1">
        <v>0</v>
      </c>
      <c r="O177" s="35">
        <v>0</v>
      </c>
      <c r="Q177" s="1">
        <v>0</v>
      </c>
      <c r="S177" s="1">
        <v>0</v>
      </c>
      <c r="U177" s="1">
        <v>0</v>
      </c>
      <c r="W177" s="1">
        <v>0</v>
      </c>
      <c r="X177" s="1"/>
      <c r="Y177" s="1"/>
      <c r="Z177" s="1"/>
    </row>
    <row r="178" spans="1:26" x14ac:dyDescent="0.3">
      <c r="A178" t="s">
        <v>434</v>
      </c>
      <c r="C178" t="s">
        <v>436</v>
      </c>
      <c r="E178" s="1">
        <v>134.86000000000001</v>
      </c>
      <c r="G178" s="1">
        <v>0</v>
      </c>
      <c r="I178" s="1">
        <v>0</v>
      </c>
      <c r="K178" s="1">
        <v>0</v>
      </c>
      <c r="M178" s="1">
        <v>0</v>
      </c>
      <c r="O178" s="35">
        <v>0</v>
      </c>
      <c r="Q178" s="1">
        <v>0</v>
      </c>
      <c r="S178" s="1">
        <v>49</v>
      </c>
      <c r="U178" s="1">
        <v>0</v>
      </c>
      <c r="W178" s="1">
        <v>0</v>
      </c>
      <c r="X178" s="1"/>
      <c r="Y178" s="1">
        <v>0</v>
      </c>
      <c r="Z178" s="1"/>
    </row>
    <row r="179" spans="1:26" x14ac:dyDescent="0.3">
      <c r="A179" t="s">
        <v>170</v>
      </c>
      <c r="C179" t="s">
        <v>171</v>
      </c>
      <c r="E179" s="1">
        <v>487.78</v>
      </c>
      <c r="G179" s="1">
        <v>161.22999999999999</v>
      </c>
      <c r="I179" s="1">
        <v>177.32</v>
      </c>
      <c r="K179" s="1">
        <v>0</v>
      </c>
      <c r="L179" t="s">
        <v>596</v>
      </c>
      <c r="M179" s="1">
        <v>90.89</v>
      </c>
      <c r="O179" s="35">
        <v>129.06</v>
      </c>
      <c r="P179" t="s">
        <v>596</v>
      </c>
      <c r="Q179" s="1">
        <v>500</v>
      </c>
      <c r="S179" s="1">
        <v>97.73</v>
      </c>
      <c r="T179" t="s">
        <v>596</v>
      </c>
      <c r="U179" s="1">
        <v>579.09</v>
      </c>
      <c r="W179" s="1">
        <v>500</v>
      </c>
      <c r="X179" s="1"/>
      <c r="Y179" s="1"/>
      <c r="Z179" s="1"/>
    </row>
    <row r="180" spans="1:26" x14ac:dyDescent="0.3">
      <c r="A180" t="s">
        <v>553</v>
      </c>
      <c r="C180" t="s">
        <v>564</v>
      </c>
      <c r="E180" s="1"/>
      <c r="G180" s="1"/>
      <c r="I180" s="1"/>
      <c r="K180" s="1">
        <v>11184.64</v>
      </c>
      <c r="L180" t="s">
        <v>595</v>
      </c>
      <c r="M180" s="1">
        <v>6030</v>
      </c>
      <c r="O180" s="35">
        <v>500</v>
      </c>
      <c r="P180" t="s">
        <v>595</v>
      </c>
      <c r="Q180" s="1">
        <v>1000</v>
      </c>
      <c r="S180" s="1">
        <v>1000</v>
      </c>
      <c r="T180" t="s">
        <v>595</v>
      </c>
      <c r="U180" s="1">
        <v>0</v>
      </c>
      <c r="W180" s="1">
        <v>0</v>
      </c>
      <c r="X180" s="1"/>
      <c r="Y180" s="1"/>
      <c r="Z180" s="1"/>
    </row>
    <row r="181" spans="1:26" x14ac:dyDescent="0.3">
      <c r="A181" t="s">
        <v>554</v>
      </c>
      <c r="C181" t="s">
        <v>565</v>
      </c>
      <c r="E181" s="1"/>
      <c r="G181" s="1"/>
      <c r="I181" s="1"/>
      <c r="K181" s="1"/>
      <c r="M181" s="1">
        <v>0</v>
      </c>
      <c r="O181" s="35">
        <v>0</v>
      </c>
      <c r="Q181" s="1">
        <v>0</v>
      </c>
      <c r="S181" s="1">
        <v>0</v>
      </c>
      <c r="U181" s="1">
        <v>0</v>
      </c>
      <c r="W181" s="1">
        <v>0</v>
      </c>
      <c r="X181" s="1"/>
      <c r="Y181" s="1"/>
      <c r="Z181" s="1"/>
    </row>
    <row r="182" spans="1:26" x14ac:dyDescent="0.3">
      <c r="A182" t="s">
        <v>555</v>
      </c>
      <c r="C182" t="s">
        <v>566</v>
      </c>
      <c r="E182" s="1"/>
      <c r="G182" s="1"/>
      <c r="I182" s="1"/>
      <c r="K182" s="1"/>
      <c r="M182" s="1">
        <v>0</v>
      </c>
      <c r="O182" s="35">
        <v>0</v>
      </c>
      <c r="Q182" s="1">
        <v>0</v>
      </c>
      <c r="S182" s="1">
        <v>0</v>
      </c>
      <c r="U182" s="1">
        <v>0</v>
      </c>
      <c r="W182" s="1">
        <v>0</v>
      </c>
      <c r="X182" s="1"/>
      <c r="Y182" s="1"/>
      <c r="Z182" s="1"/>
    </row>
    <row r="183" spans="1:26" x14ac:dyDescent="0.3">
      <c r="A183" t="s">
        <v>556</v>
      </c>
      <c r="C183" t="s">
        <v>567</v>
      </c>
      <c r="E183" s="1"/>
      <c r="G183" s="1"/>
      <c r="I183" s="1"/>
      <c r="K183" s="1"/>
      <c r="M183" s="1">
        <v>0</v>
      </c>
      <c r="O183" s="35">
        <v>0</v>
      </c>
      <c r="Q183" s="1">
        <v>0</v>
      </c>
      <c r="S183" s="1">
        <v>0</v>
      </c>
      <c r="U183" s="1">
        <v>0</v>
      </c>
      <c r="W183" s="1">
        <v>0</v>
      </c>
      <c r="X183" s="1"/>
      <c r="Y183" s="1"/>
      <c r="Z183" s="1"/>
    </row>
    <row r="184" spans="1:26" x14ac:dyDescent="0.3">
      <c r="A184" t="s">
        <v>557</v>
      </c>
      <c r="C184" t="s">
        <v>568</v>
      </c>
      <c r="E184" s="1"/>
      <c r="G184" s="1"/>
      <c r="I184" s="1"/>
      <c r="K184" s="1">
        <v>5421.58</v>
      </c>
      <c r="L184" t="s">
        <v>595</v>
      </c>
      <c r="M184" s="1">
        <v>2493.7399999999998</v>
      </c>
      <c r="O184" s="35">
        <v>280.8</v>
      </c>
      <c r="P184" t="s">
        <v>595</v>
      </c>
      <c r="Q184" s="1">
        <v>410</v>
      </c>
      <c r="S184" s="1">
        <v>415.26</v>
      </c>
      <c r="T184" t="s">
        <v>595</v>
      </c>
      <c r="U184" s="1">
        <v>0</v>
      </c>
      <c r="W184" s="1">
        <v>0</v>
      </c>
      <c r="X184" s="1"/>
      <c r="Y184" s="1"/>
      <c r="Z184" s="1"/>
    </row>
    <row r="185" spans="1:26" x14ac:dyDescent="0.3">
      <c r="A185" t="s">
        <v>558</v>
      </c>
      <c r="C185" t="s">
        <v>569</v>
      </c>
      <c r="E185" s="1"/>
      <c r="G185" s="1"/>
      <c r="I185" s="1"/>
      <c r="K185" s="1"/>
      <c r="M185" s="1">
        <v>0</v>
      </c>
      <c r="O185" s="35">
        <v>0</v>
      </c>
      <c r="Q185" s="1">
        <v>0</v>
      </c>
      <c r="S185" s="1">
        <v>0</v>
      </c>
      <c r="U185" s="1">
        <v>0</v>
      </c>
      <c r="W185" s="1">
        <v>0</v>
      </c>
      <c r="X185" s="1"/>
      <c r="Y185" s="1"/>
      <c r="Z185" s="1"/>
    </row>
    <row r="186" spans="1:26" x14ac:dyDescent="0.3">
      <c r="A186" t="s">
        <v>559</v>
      </c>
      <c r="C186" t="s">
        <v>570</v>
      </c>
      <c r="E186" s="1"/>
      <c r="G186" s="1"/>
      <c r="I186" s="1"/>
      <c r="K186" s="1"/>
      <c r="M186" s="1">
        <v>0</v>
      </c>
      <c r="O186" s="35">
        <v>112.99</v>
      </c>
      <c r="Q186" s="1">
        <v>0</v>
      </c>
      <c r="S186" s="1">
        <v>0</v>
      </c>
      <c r="U186" s="1">
        <v>0</v>
      </c>
      <c r="W186" s="1">
        <v>0</v>
      </c>
      <c r="X186" s="1"/>
      <c r="Y186" s="1"/>
      <c r="Z186" s="1"/>
    </row>
    <row r="187" spans="1:26" x14ac:dyDescent="0.3">
      <c r="A187" t="s">
        <v>560</v>
      </c>
      <c r="C187" t="s">
        <v>571</v>
      </c>
      <c r="E187" s="1"/>
      <c r="G187" s="1"/>
      <c r="I187" s="1"/>
      <c r="K187" s="1"/>
      <c r="M187" s="1">
        <v>0</v>
      </c>
      <c r="O187" s="35">
        <v>0</v>
      </c>
      <c r="Q187" s="1">
        <v>0</v>
      </c>
      <c r="S187" s="1">
        <v>0</v>
      </c>
      <c r="U187" s="1">
        <v>104.34</v>
      </c>
      <c r="W187" s="1">
        <v>0</v>
      </c>
      <c r="X187" s="1"/>
      <c r="Y187" s="1"/>
      <c r="Z187" s="1"/>
    </row>
    <row r="188" spans="1:26" x14ac:dyDescent="0.3">
      <c r="A188" t="s">
        <v>561</v>
      </c>
      <c r="C188" t="s">
        <v>572</v>
      </c>
      <c r="E188" s="1"/>
      <c r="G188" s="1"/>
      <c r="I188" s="1"/>
      <c r="K188" s="1">
        <v>198.74</v>
      </c>
      <c r="L188" t="s">
        <v>596</v>
      </c>
      <c r="M188" s="1">
        <v>330</v>
      </c>
      <c r="O188" s="35">
        <v>232.49</v>
      </c>
      <c r="P188" t="s">
        <v>596</v>
      </c>
      <c r="Q188" s="1">
        <v>0</v>
      </c>
      <c r="S188" s="1">
        <v>112.08</v>
      </c>
      <c r="T188" t="s">
        <v>596</v>
      </c>
      <c r="U188" s="1">
        <v>50.88</v>
      </c>
      <c r="W188" s="1">
        <v>0</v>
      </c>
      <c r="X188" s="1"/>
      <c r="Y188" s="1"/>
      <c r="Z188" s="1"/>
    </row>
    <row r="189" spans="1:26" x14ac:dyDescent="0.3">
      <c r="A189" t="s">
        <v>562</v>
      </c>
      <c r="C189" t="s">
        <v>573</v>
      </c>
      <c r="E189" s="1"/>
      <c r="G189" s="1"/>
      <c r="I189" s="1"/>
      <c r="K189" s="1"/>
      <c r="M189" s="1">
        <v>0</v>
      </c>
      <c r="O189" s="35">
        <v>0</v>
      </c>
      <c r="Q189" s="1">
        <v>0</v>
      </c>
      <c r="S189" s="1">
        <v>0</v>
      </c>
      <c r="U189" s="1">
        <v>0</v>
      </c>
      <c r="W189" s="1">
        <v>0</v>
      </c>
      <c r="X189" s="1"/>
      <c r="Y189" s="1"/>
      <c r="Z189" s="1"/>
    </row>
    <row r="190" spans="1:26" x14ac:dyDescent="0.3">
      <c r="A190" t="s">
        <v>563</v>
      </c>
      <c r="C190" t="s">
        <v>574</v>
      </c>
      <c r="E190" s="1"/>
      <c r="G190" s="1"/>
      <c r="I190" s="1"/>
      <c r="K190" s="1"/>
      <c r="M190" s="1">
        <v>0</v>
      </c>
      <c r="O190" s="35">
        <v>0</v>
      </c>
      <c r="Q190" s="1">
        <v>0</v>
      </c>
      <c r="S190" s="1">
        <v>0</v>
      </c>
      <c r="U190" s="1">
        <v>0</v>
      </c>
      <c r="W190" s="1">
        <v>0</v>
      </c>
      <c r="X190" s="1"/>
      <c r="Y190" s="1"/>
      <c r="Z190" s="1"/>
    </row>
    <row r="191" spans="1:26" x14ac:dyDescent="0.3">
      <c r="A191" t="s">
        <v>924</v>
      </c>
      <c r="C191" t="s">
        <v>925</v>
      </c>
      <c r="E191" s="1"/>
      <c r="G191" s="1"/>
      <c r="I191" s="1"/>
      <c r="K191" s="1"/>
      <c r="M191" s="1"/>
      <c r="O191" s="35"/>
      <c r="Q191" s="1"/>
      <c r="S191" s="1"/>
      <c r="U191" s="1">
        <v>18800</v>
      </c>
      <c r="W191" s="1"/>
      <c r="X191" s="1"/>
      <c r="Y191" s="1"/>
      <c r="Z191" s="1"/>
    </row>
    <row r="192" spans="1:26" x14ac:dyDescent="0.3">
      <c r="A192" t="s">
        <v>172</v>
      </c>
      <c r="C192" t="s">
        <v>504</v>
      </c>
      <c r="E192" s="1">
        <v>8312.5</v>
      </c>
      <c r="G192" s="1">
        <v>8575</v>
      </c>
      <c r="I192" s="1">
        <v>16235.34</v>
      </c>
      <c r="K192" s="1">
        <v>9890.5</v>
      </c>
      <c r="L192" t="s">
        <v>595</v>
      </c>
      <c r="M192" s="1">
        <v>8817</v>
      </c>
      <c r="O192" s="35">
        <v>11093.5</v>
      </c>
      <c r="P192" t="s">
        <v>595</v>
      </c>
      <c r="Q192" s="1">
        <v>11500</v>
      </c>
      <c r="S192" s="1">
        <v>11248</v>
      </c>
      <c r="T192" t="s">
        <v>595</v>
      </c>
      <c r="U192" s="1">
        <v>10615.8</v>
      </c>
      <c r="W192" s="1">
        <v>15750</v>
      </c>
      <c r="X192" s="1"/>
      <c r="Y192" s="1"/>
      <c r="Z192" s="1"/>
    </row>
    <row r="193" spans="1:26" x14ac:dyDescent="0.3">
      <c r="A193" t="s">
        <v>689</v>
      </c>
      <c r="C193" t="s">
        <v>505</v>
      </c>
      <c r="E193" s="1">
        <v>308.75</v>
      </c>
      <c r="G193" s="1">
        <v>508.5</v>
      </c>
      <c r="I193" s="1">
        <v>8571.84</v>
      </c>
      <c r="K193" s="1">
        <v>7814.08</v>
      </c>
      <c r="L193" t="s">
        <v>595</v>
      </c>
      <c r="M193" s="1">
        <v>5339.45</v>
      </c>
      <c r="O193" s="35">
        <v>7192.05</v>
      </c>
      <c r="P193" t="s">
        <v>595</v>
      </c>
      <c r="Q193" s="1">
        <v>18000</v>
      </c>
      <c r="S193" s="1">
        <v>17353.349999999999</v>
      </c>
      <c r="T193" t="s">
        <v>595</v>
      </c>
      <c r="U193" s="1">
        <v>25534.29</v>
      </c>
      <c r="W193" s="1">
        <v>19500</v>
      </c>
      <c r="X193" s="1"/>
      <c r="Y193" s="1"/>
      <c r="Z193" s="1"/>
    </row>
    <row r="194" spans="1:26" x14ac:dyDescent="0.3">
      <c r="A194" t="s">
        <v>173</v>
      </c>
      <c r="C194" t="s">
        <v>506</v>
      </c>
      <c r="E194" s="1"/>
      <c r="G194" s="1"/>
      <c r="I194" s="1">
        <v>392.02</v>
      </c>
      <c r="K194" s="1">
        <v>375</v>
      </c>
      <c r="L194" t="s">
        <v>595</v>
      </c>
      <c r="M194" s="1">
        <v>787.5</v>
      </c>
      <c r="O194" s="35">
        <v>993.75</v>
      </c>
      <c r="P194" t="s">
        <v>595</v>
      </c>
      <c r="Q194" s="1">
        <v>1000</v>
      </c>
      <c r="S194" s="1">
        <v>722.5</v>
      </c>
      <c r="T194" t="s">
        <v>595</v>
      </c>
      <c r="U194" s="1">
        <v>935</v>
      </c>
      <c r="W194" s="1">
        <v>0</v>
      </c>
      <c r="X194" s="1"/>
      <c r="Y194" s="1"/>
      <c r="Z194" s="1"/>
    </row>
    <row r="195" spans="1:26" x14ac:dyDescent="0.3">
      <c r="A195" t="s">
        <v>174</v>
      </c>
      <c r="C195" t="s">
        <v>679</v>
      </c>
      <c r="E195" s="1">
        <v>3238.02</v>
      </c>
      <c r="G195" s="1">
        <v>2930.43</v>
      </c>
      <c r="I195" s="1">
        <v>3428.97</v>
      </c>
      <c r="K195" s="1">
        <v>2047.83</v>
      </c>
      <c r="L195" t="s">
        <v>595</v>
      </c>
      <c r="M195" s="1">
        <v>4472.8500000000004</v>
      </c>
      <c r="O195" s="35">
        <v>5236.8100000000004</v>
      </c>
      <c r="P195" t="s">
        <v>595</v>
      </c>
      <c r="Q195" s="1">
        <v>4750</v>
      </c>
      <c r="S195" s="1">
        <v>5200.0600000000004</v>
      </c>
      <c r="T195" t="s">
        <v>595</v>
      </c>
      <c r="U195" s="1">
        <v>4366.59</v>
      </c>
      <c r="W195" s="1">
        <v>0</v>
      </c>
      <c r="X195" s="1"/>
      <c r="Y195" s="1"/>
      <c r="Z195" s="1"/>
    </row>
    <row r="196" spans="1:26" x14ac:dyDescent="0.3">
      <c r="A196" t="s">
        <v>175</v>
      </c>
      <c r="C196" t="s">
        <v>688</v>
      </c>
      <c r="E196" s="1">
        <v>81.38</v>
      </c>
      <c r="G196" s="1">
        <v>111.61</v>
      </c>
      <c r="I196" s="1">
        <v>94.73</v>
      </c>
      <c r="K196" s="1">
        <v>97.17</v>
      </c>
      <c r="L196" t="s">
        <v>595</v>
      </c>
      <c r="M196" s="1">
        <v>229.6</v>
      </c>
      <c r="O196" s="35">
        <v>305.94</v>
      </c>
      <c r="P196" t="s">
        <v>595</v>
      </c>
      <c r="Q196" s="1">
        <v>0</v>
      </c>
      <c r="S196" s="1">
        <v>192.08</v>
      </c>
      <c r="T196" t="s">
        <v>595</v>
      </c>
      <c r="U196" s="1">
        <v>232.35</v>
      </c>
      <c r="W196" s="1">
        <v>0</v>
      </c>
      <c r="X196" s="1"/>
      <c r="Y196" s="1"/>
      <c r="Z196" s="1"/>
    </row>
    <row r="197" spans="1:26" x14ac:dyDescent="0.3">
      <c r="A197" t="s">
        <v>507</v>
      </c>
      <c r="C197" t="s">
        <v>508</v>
      </c>
      <c r="E197" s="1"/>
      <c r="G197" s="1"/>
      <c r="I197" s="1">
        <v>1900.47</v>
      </c>
      <c r="K197" s="1">
        <v>2451.5700000000002</v>
      </c>
      <c r="L197" t="s">
        <v>595</v>
      </c>
      <c r="M197" s="1">
        <v>2265.14</v>
      </c>
      <c r="O197" s="35">
        <v>3839.17</v>
      </c>
      <c r="P197" t="s">
        <v>595</v>
      </c>
      <c r="Q197" s="1">
        <v>0</v>
      </c>
      <c r="S197" s="1">
        <v>9071.2099999999991</v>
      </c>
      <c r="T197" t="s">
        <v>595</v>
      </c>
      <c r="U197" s="1">
        <v>13312.9</v>
      </c>
      <c r="W197" s="1">
        <v>0</v>
      </c>
      <c r="X197" s="1"/>
      <c r="Y197" s="1"/>
      <c r="Z197" s="1"/>
    </row>
    <row r="198" spans="1:26" x14ac:dyDescent="0.3">
      <c r="A198" t="s">
        <v>926</v>
      </c>
      <c r="C198" t="s">
        <v>927</v>
      </c>
      <c r="E198" s="1"/>
      <c r="G198" s="1"/>
      <c r="I198" s="1"/>
      <c r="K198" s="1"/>
      <c r="M198" s="1"/>
      <c r="O198" s="35"/>
      <c r="Q198" s="1"/>
      <c r="S198" s="1"/>
      <c r="U198" s="1">
        <v>758.73</v>
      </c>
      <c r="W198" s="1"/>
      <c r="X198" s="1"/>
      <c r="Y198" s="1"/>
      <c r="Z198" s="1"/>
    </row>
    <row r="199" spans="1:26" x14ac:dyDescent="0.3">
      <c r="A199" t="s">
        <v>509</v>
      </c>
      <c r="C199" t="s">
        <v>510</v>
      </c>
      <c r="E199" s="1"/>
      <c r="G199" s="1"/>
      <c r="I199" s="1">
        <v>25</v>
      </c>
      <c r="K199" s="1">
        <v>783.37</v>
      </c>
      <c r="M199" s="1">
        <v>0</v>
      </c>
      <c r="O199" s="35">
        <v>1168.3</v>
      </c>
      <c r="Q199" s="1">
        <v>0</v>
      </c>
      <c r="S199" s="1">
        <v>787.09</v>
      </c>
      <c r="U199" s="1">
        <v>215</v>
      </c>
      <c r="W199" s="1">
        <v>0</v>
      </c>
      <c r="X199" s="1"/>
      <c r="Y199" s="1"/>
      <c r="Z199" s="1"/>
    </row>
    <row r="200" spans="1:26" x14ac:dyDescent="0.3">
      <c r="A200" t="s">
        <v>437</v>
      </c>
      <c r="C200" t="s">
        <v>438</v>
      </c>
      <c r="E200" s="1">
        <v>39.200000000000003</v>
      </c>
      <c r="G200" s="1">
        <v>0</v>
      </c>
      <c r="I200" s="1">
        <v>45</v>
      </c>
      <c r="K200" s="1">
        <v>325.98</v>
      </c>
      <c r="M200" s="1">
        <v>146</v>
      </c>
      <c r="O200" s="35">
        <v>0</v>
      </c>
      <c r="Q200" s="1">
        <v>0</v>
      </c>
      <c r="S200" s="1">
        <v>304.01</v>
      </c>
      <c r="U200" s="1">
        <v>63.4</v>
      </c>
      <c r="W200" s="1">
        <v>250</v>
      </c>
      <c r="X200" s="1"/>
      <c r="Y200" s="1"/>
      <c r="Z200" s="1"/>
    </row>
    <row r="201" spans="1:26" x14ac:dyDescent="0.3">
      <c r="A201" t="s">
        <v>176</v>
      </c>
      <c r="C201" t="s">
        <v>177</v>
      </c>
      <c r="E201" s="1">
        <v>790.9</v>
      </c>
      <c r="G201" s="1">
        <v>923.32</v>
      </c>
      <c r="I201" s="1">
        <v>176.36</v>
      </c>
      <c r="K201" s="1">
        <v>0</v>
      </c>
      <c r="L201" t="s">
        <v>596</v>
      </c>
      <c r="M201" s="1">
        <v>0</v>
      </c>
      <c r="O201" s="35">
        <v>203.71</v>
      </c>
      <c r="P201" t="s">
        <v>596</v>
      </c>
      <c r="Q201" s="1">
        <v>500</v>
      </c>
      <c r="S201" s="1">
        <v>343.16</v>
      </c>
      <c r="T201" t="s">
        <v>596</v>
      </c>
      <c r="U201" s="1">
        <v>49.08</v>
      </c>
      <c r="W201" s="1">
        <v>500</v>
      </c>
      <c r="X201" s="1"/>
      <c r="Y201" s="1"/>
      <c r="Z201" s="1"/>
    </row>
    <row r="202" spans="1:26" x14ac:dyDescent="0.3">
      <c r="A202" t="s">
        <v>439</v>
      </c>
      <c r="C202" t="s">
        <v>440</v>
      </c>
      <c r="E202" s="1">
        <v>-7883</v>
      </c>
      <c r="G202" s="1">
        <v>0</v>
      </c>
      <c r="I202" s="1">
        <v>0</v>
      </c>
      <c r="K202" s="24">
        <v>-5474.77</v>
      </c>
      <c r="M202" s="1"/>
      <c r="O202" s="35">
        <v>4081.5</v>
      </c>
      <c r="Q202" s="1"/>
      <c r="S202" s="1">
        <v>0</v>
      </c>
      <c r="U202" s="1">
        <v>0</v>
      </c>
      <c r="W202" s="1">
        <v>0</v>
      </c>
      <c r="X202" s="1"/>
      <c r="Y202" s="1"/>
      <c r="Z202" s="1"/>
    </row>
    <row r="203" spans="1:26" x14ac:dyDescent="0.3">
      <c r="A203" t="s">
        <v>178</v>
      </c>
      <c r="C203" t="s">
        <v>179</v>
      </c>
      <c r="E203" s="1">
        <v>15765</v>
      </c>
      <c r="G203" s="1">
        <v>17150</v>
      </c>
      <c r="I203" s="1">
        <v>15707.79</v>
      </c>
      <c r="K203" s="1">
        <v>12914.77</v>
      </c>
      <c r="L203" t="s">
        <v>595</v>
      </c>
      <c r="M203" s="1">
        <v>6244</v>
      </c>
      <c r="O203" s="35">
        <v>8238</v>
      </c>
      <c r="P203" t="s">
        <v>595</v>
      </c>
      <c r="Q203" s="1">
        <v>8410</v>
      </c>
      <c r="S203" s="1">
        <v>8405</v>
      </c>
      <c r="T203" t="s">
        <v>595</v>
      </c>
      <c r="U203" s="1">
        <v>9968.4</v>
      </c>
      <c r="W203" s="1">
        <v>0</v>
      </c>
      <c r="X203" s="1"/>
      <c r="Y203" s="1"/>
      <c r="Z203" s="1"/>
    </row>
    <row r="204" spans="1:26" x14ac:dyDescent="0.3">
      <c r="A204" t="s">
        <v>180</v>
      </c>
      <c r="C204" t="s">
        <v>181</v>
      </c>
      <c r="E204" s="1">
        <v>14400</v>
      </c>
      <c r="G204" s="1">
        <v>15149</v>
      </c>
      <c r="I204" s="1">
        <v>13731.4</v>
      </c>
      <c r="K204" s="1">
        <v>13774.28</v>
      </c>
      <c r="L204" t="s">
        <v>595</v>
      </c>
      <c r="M204" s="1">
        <v>14000.01</v>
      </c>
      <c r="O204" s="35">
        <v>16479.62</v>
      </c>
      <c r="P204" t="s">
        <v>595</v>
      </c>
      <c r="Q204" s="1">
        <v>15000</v>
      </c>
      <c r="S204" s="1">
        <v>0</v>
      </c>
      <c r="T204" t="s">
        <v>595</v>
      </c>
      <c r="U204" s="1">
        <v>0</v>
      </c>
      <c r="W204" s="1">
        <v>0</v>
      </c>
      <c r="X204" s="1"/>
      <c r="Y204" s="1"/>
      <c r="Z204" s="1"/>
    </row>
    <row r="205" spans="1:26" x14ac:dyDescent="0.3">
      <c r="A205" t="s">
        <v>622</v>
      </c>
      <c r="C205" t="s">
        <v>623</v>
      </c>
      <c r="E205" s="1">
        <v>0</v>
      </c>
      <c r="F205">
        <v>0</v>
      </c>
      <c r="G205" s="1">
        <v>0</v>
      </c>
      <c r="I205" s="1">
        <v>0</v>
      </c>
      <c r="K205" s="1">
        <v>1725</v>
      </c>
      <c r="L205" t="s">
        <v>595</v>
      </c>
      <c r="M205" s="1">
        <v>0</v>
      </c>
      <c r="O205" s="35"/>
      <c r="P205" t="s">
        <v>595</v>
      </c>
      <c r="Q205" s="1">
        <v>0</v>
      </c>
      <c r="S205" s="1">
        <v>0</v>
      </c>
      <c r="T205" t="s">
        <v>595</v>
      </c>
      <c r="U205" s="1">
        <v>0</v>
      </c>
      <c r="W205" s="1">
        <v>0</v>
      </c>
      <c r="X205" s="1"/>
      <c r="Y205" s="1"/>
      <c r="Z205" s="1"/>
    </row>
    <row r="206" spans="1:26" x14ac:dyDescent="0.3">
      <c r="A206" t="s">
        <v>182</v>
      </c>
      <c r="C206" t="s">
        <v>183</v>
      </c>
      <c r="E206" s="1">
        <v>227.5</v>
      </c>
      <c r="G206" s="1">
        <v>37.5</v>
      </c>
      <c r="I206" s="1">
        <v>11.25</v>
      </c>
      <c r="K206" s="1">
        <v>0</v>
      </c>
      <c r="L206" t="s">
        <v>595</v>
      </c>
      <c r="M206" s="1">
        <v>75</v>
      </c>
      <c r="O206" s="35">
        <v>93.75</v>
      </c>
      <c r="P206" t="s">
        <v>595</v>
      </c>
      <c r="Q206" s="1">
        <v>100</v>
      </c>
      <c r="S206" s="1">
        <v>42.5</v>
      </c>
      <c r="T206" t="s">
        <v>595</v>
      </c>
      <c r="U206" s="1">
        <v>0</v>
      </c>
      <c r="W206" s="1">
        <v>0</v>
      </c>
      <c r="X206" s="1"/>
      <c r="Y206" s="1"/>
      <c r="Z206" s="1"/>
    </row>
    <row r="207" spans="1:26" x14ac:dyDescent="0.3">
      <c r="A207" t="s">
        <v>184</v>
      </c>
      <c r="C207" t="s">
        <v>185</v>
      </c>
      <c r="E207" s="1">
        <v>-2393.23</v>
      </c>
      <c r="G207" s="1">
        <v>8.16</v>
      </c>
      <c r="I207" s="1">
        <v>2.82</v>
      </c>
      <c r="K207" s="1">
        <v>0</v>
      </c>
      <c r="L207" t="s">
        <v>595</v>
      </c>
      <c r="M207" s="1">
        <v>19.850000000000001</v>
      </c>
      <c r="O207" s="35">
        <v>26.08</v>
      </c>
      <c r="P207" t="s">
        <v>595</v>
      </c>
      <c r="Q207" s="1">
        <v>50</v>
      </c>
      <c r="S207" s="1">
        <v>11.58</v>
      </c>
      <c r="T207" t="s">
        <v>595</v>
      </c>
      <c r="U207" s="1">
        <v>0</v>
      </c>
      <c r="W207" s="1">
        <v>0</v>
      </c>
      <c r="X207" s="1"/>
      <c r="Y207" s="1"/>
      <c r="Z207" s="1"/>
    </row>
    <row r="208" spans="1:26" x14ac:dyDescent="0.3">
      <c r="A208" t="s">
        <v>188</v>
      </c>
      <c r="C208" t="s">
        <v>186</v>
      </c>
      <c r="E208" s="1">
        <v>0</v>
      </c>
      <c r="G208" s="1">
        <v>3816.94</v>
      </c>
      <c r="I208" s="1">
        <v>0</v>
      </c>
      <c r="K208" s="1">
        <v>1435.72</v>
      </c>
      <c r="L208" t="s">
        <v>595</v>
      </c>
      <c r="M208" s="1">
        <v>0</v>
      </c>
      <c r="O208" s="35">
        <v>0</v>
      </c>
      <c r="Q208" s="1">
        <v>0</v>
      </c>
      <c r="S208" s="1">
        <v>0</v>
      </c>
      <c r="U208" s="1">
        <v>0</v>
      </c>
      <c r="W208" s="1">
        <v>0</v>
      </c>
      <c r="X208" s="1"/>
      <c r="Y208" s="1"/>
      <c r="Z208" s="1"/>
    </row>
    <row r="209" spans="1:26" x14ac:dyDescent="0.3">
      <c r="A209" t="s">
        <v>928</v>
      </c>
      <c r="C209" t="s">
        <v>929</v>
      </c>
      <c r="E209" s="1"/>
      <c r="G209" s="1"/>
      <c r="I209" s="1"/>
      <c r="K209" s="1"/>
      <c r="M209" s="1"/>
      <c r="O209" s="35"/>
      <c r="Q209" s="1"/>
      <c r="S209" s="1"/>
      <c r="T209" t="s">
        <v>595</v>
      </c>
      <c r="U209" s="1">
        <v>3683.63</v>
      </c>
      <c r="W209" s="1"/>
      <c r="X209" s="1"/>
      <c r="Y209" s="1"/>
      <c r="Z209" s="1"/>
    </row>
    <row r="210" spans="1:26" x14ac:dyDescent="0.3">
      <c r="A210" t="s">
        <v>187</v>
      </c>
      <c r="C210" t="s">
        <v>930</v>
      </c>
      <c r="E210" s="1">
        <v>6756</v>
      </c>
      <c r="G210" s="1">
        <v>3109</v>
      </c>
      <c r="I210" s="1">
        <v>1433.16</v>
      </c>
      <c r="K210" s="1">
        <v>1524.18</v>
      </c>
      <c r="L210" t="s">
        <v>595</v>
      </c>
      <c r="M210" s="1">
        <v>2296.4299999999998</v>
      </c>
      <c r="O210" s="35">
        <v>1746.42</v>
      </c>
      <c r="P210" t="s">
        <v>595</v>
      </c>
      <c r="Q210" s="1">
        <v>2000</v>
      </c>
      <c r="S210" s="1">
        <v>3386.8</v>
      </c>
      <c r="T210" t="s">
        <v>595</v>
      </c>
      <c r="U210" s="1">
        <v>6645.6</v>
      </c>
      <c r="W210" s="1">
        <v>0</v>
      </c>
      <c r="X210" s="1"/>
      <c r="Y210" s="1"/>
      <c r="Z210" s="1"/>
    </row>
    <row r="211" spans="1:26" x14ac:dyDescent="0.3">
      <c r="A211" t="s">
        <v>188</v>
      </c>
      <c r="C211" t="s">
        <v>441</v>
      </c>
      <c r="E211" s="1">
        <v>2745</v>
      </c>
      <c r="G211" s="1">
        <v>0</v>
      </c>
      <c r="I211" s="1">
        <v>1352.28</v>
      </c>
      <c r="K211" s="12">
        <v>0</v>
      </c>
      <c r="M211" s="1">
        <v>2955.88</v>
      </c>
      <c r="O211" s="35">
        <v>3499</v>
      </c>
      <c r="P211" t="s">
        <v>595</v>
      </c>
      <c r="Q211" s="1">
        <v>3500</v>
      </c>
      <c r="S211" s="1">
        <v>0</v>
      </c>
      <c r="T211" t="s">
        <v>595</v>
      </c>
      <c r="U211" s="1">
        <v>-3683.63</v>
      </c>
      <c r="W211" s="1">
        <v>0</v>
      </c>
      <c r="X211" s="1"/>
      <c r="Y211" s="1"/>
      <c r="Z211" s="1"/>
    </row>
    <row r="212" spans="1:26" x14ac:dyDescent="0.3">
      <c r="A212" t="s">
        <v>634</v>
      </c>
      <c r="C212" t="s">
        <v>635</v>
      </c>
      <c r="E212" s="1">
        <v>0</v>
      </c>
      <c r="G212" s="1">
        <v>0</v>
      </c>
      <c r="I212" s="1">
        <v>0</v>
      </c>
      <c r="K212" s="12">
        <v>0</v>
      </c>
      <c r="M212" s="1">
        <v>200</v>
      </c>
      <c r="O212" s="35">
        <v>237.38</v>
      </c>
      <c r="P212" t="s">
        <v>597</v>
      </c>
      <c r="Q212" s="1">
        <v>0</v>
      </c>
      <c r="S212" s="1">
        <v>0</v>
      </c>
      <c r="T212" t="s">
        <v>597</v>
      </c>
      <c r="U212" s="1">
        <v>0</v>
      </c>
      <c r="W212" s="1">
        <v>0</v>
      </c>
      <c r="X212" s="1"/>
      <c r="Y212" s="1"/>
      <c r="Z212" s="1"/>
    </row>
    <row r="213" spans="1:26" x14ac:dyDescent="0.3">
      <c r="A213" t="s">
        <v>624</v>
      </c>
      <c r="C213" t="s">
        <v>625</v>
      </c>
      <c r="E213" s="1">
        <v>0</v>
      </c>
      <c r="F213">
        <v>0</v>
      </c>
      <c r="G213" s="1">
        <v>0</v>
      </c>
      <c r="I213" s="1">
        <v>0</v>
      </c>
      <c r="K213" s="12">
        <v>250.05</v>
      </c>
      <c r="L213" t="s">
        <v>596</v>
      </c>
      <c r="M213" s="1">
        <v>0</v>
      </c>
      <c r="O213" s="35">
        <v>474.45</v>
      </c>
      <c r="P213" t="s">
        <v>596</v>
      </c>
      <c r="Q213" s="1">
        <v>500</v>
      </c>
      <c r="S213" s="1">
        <v>0</v>
      </c>
      <c r="T213" t="s">
        <v>596</v>
      </c>
      <c r="U213" s="1">
        <v>0</v>
      </c>
      <c r="W213" s="1">
        <v>0</v>
      </c>
      <c r="X213" s="1"/>
      <c r="Y213" s="1"/>
      <c r="Z213" s="1"/>
    </row>
    <row r="214" spans="1:26" x14ac:dyDescent="0.3">
      <c r="A214" t="s">
        <v>189</v>
      </c>
      <c r="C214" t="s">
        <v>190</v>
      </c>
      <c r="E214" s="1">
        <v>17820</v>
      </c>
      <c r="G214" s="1">
        <v>20110</v>
      </c>
      <c r="I214" s="1">
        <v>22643.02</v>
      </c>
      <c r="K214" s="13">
        <v>26180.25</v>
      </c>
      <c r="L214" t="s">
        <v>595</v>
      </c>
      <c r="M214" s="1">
        <v>21665.51</v>
      </c>
      <c r="O214" s="35">
        <v>22854</v>
      </c>
      <c r="P214" t="s">
        <v>595</v>
      </c>
      <c r="Q214" s="1">
        <v>25000</v>
      </c>
      <c r="S214" s="1">
        <v>21810</v>
      </c>
      <c r="T214" t="s">
        <v>595</v>
      </c>
      <c r="U214" s="1">
        <v>26264</v>
      </c>
      <c r="W214" s="1">
        <v>30000</v>
      </c>
      <c r="X214" s="1"/>
      <c r="Y214" s="1"/>
      <c r="Z214" s="1"/>
    </row>
    <row r="215" spans="1:26" x14ac:dyDescent="0.3">
      <c r="A215" t="s">
        <v>191</v>
      </c>
      <c r="C215" t="s">
        <v>192</v>
      </c>
      <c r="E215" s="1">
        <v>4174.97</v>
      </c>
      <c r="G215" s="1">
        <v>4488.1400000000003</v>
      </c>
      <c r="I215" s="1">
        <v>5123.49</v>
      </c>
      <c r="K215" s="12">
        <v>6116.53</v>
      </c>
      <c r="L215" t="s">
        <v>595</v>
      </c>
      <c r="M215" s="1">
        <v>5937.61</v>
      </c>
      <c r="O215" s="35">
        <v>6464.6</v>
      </c>
      <c r="P215" t="s">
        <v>595</v>
      </c>
      <c r="Q215" s="1">
        <v>6750</v>
      </c>
      <c r="S215" s="1">
        <v>6404.13</v>
      </c>
      <c r="T215" t="s">
        <v>595</v>
      </c>
      <c r="U215" s="1">
        <v>6664.92</v>
      </c>
      <c r="W215" s="1">
        <v>0</v>
      </c>
      <c r="X215" s="1"/>
      <c r="Y215" s="1"/>
      <c r="Z215" s="1"/>
    </row>
    <row r="216" spans="1:26" x14ac:dyDescent="0.3">
      <c r="A216" t="s">
        <v>442</v>
      </c>
      <c r="C216" t="s">
        <v>443</v>
      </c>
      <c r="E216" s="1">
        <v>37.43</v>
      </c>
      <c r="G216" s="1">
        <v>0</v>
      </c>
      <c r="I216" s="1">
        <v>0</v>
      </c>
      <c r="K216" s="1">
        <v>0</v>
      </c>
      <c r="M216" s="1">
        <v>0</v>
      </c>
      <c r="O216" s="35">
        <v>0</v>
      </c>
      <c r="Q216" s="1">
        <v>0</v>
      </c>
      <c r="S216" s="1">
        <v>0</v>
      </c>
      <c r="U216" s="1">
        <v>0</v>
      </c>
      <c r="W216" s="1">
        <v>0</v>
      </c>
      <c r="X216" s="1"/>
      <c r="Y216" s="1"/>
      <c r="Z216" s="1"/>
    </row>
    <row r="217" spans="1:26" x14ac:dyDescent="0.3">
      <c r="A217" t="s">
        <v>193</v>
      </c>
      <c r="C217" t="s">
        <v>690</v>
      </c>
      <c r="E217" s="1">
        <v>8650.2000000000007</v>
      </c>
      <c r="G217" s="1">
        <v>6088.5</v>
      </c>
      <c r="I217" s="1">
        <v>1458.2</v>
      </c>
      <c r="K217" s="1">
        <v>6480.4</v>
      </c>
      <c r="L217" t="s">
        <v>595</v>
      </c>
      <c r="M217" s="1">
        <v>5497.5</v>
      </c>
      <c r="O217" s="35">
        <v>4351.1000000000004</v>
      </c>
      <c r="P217" t="s">
        <v>595</v>
      </c>
      <c r="Q217" s="1">
        <v>6000</v>
      </c>
      <c r="S217" s="1">
        <v>4221.2</v>
      </c>
      <c r="T217" t="s">
        <v>595</v>
      </c>
      <c r="U217" s="1">
        <v>9097.9</v>
      </c>
      <c r="W217" s="1">
        <v>10000</v>
      </c>
      <c r="X217" s="1"/>
      <c r="Y217" s="1"/>
      <c r="Z217" s="1"/>
    </row>
    <row r="218" spans="1:26" x14ac:dyDescent="0.3">
      <c r="A218" t="s">
        <v>194</v>
      </c>
      <c r="C218" t="s">
        <v>195</v>
      </c>
      <c r="E218" s="1">
        <v>2053.27</v>
      </c>
      <c r="G218" s="1">
        <v>124.18</v>
      </c>
      <c r="I218" s="1">
        <v>240.91</v>
      </c>
      <c r="K218" s="1">
        <v>1347.8</v>
      </c>
      <c r="L218" t="s">
        <v>597</v>
      </c>
      <c r="M218" s="1">
        <v>485</v>
      </c>
      <c r="O218" s="35">
        <v>750</v>
      </c>
      <c r="P218" t="s">
        <v>597</v>
      </c>
      <c r="Q218" s="1">
        <v>1000</v>
      </c>
      <c r="S218" s="1">
        <v>563</v>
      </c>
      <c r="T218" t="s">
        <v>597</v>
      </c>
      <c r="U218" s="1">
        <v>637.47</v>
      </c>
      <c r="W218" s="1">
        <v>0</v>
      </c>
      <c r="X218" s="1"/>
      <c r="Y218" s="1"/>
      <c r="Z218" s="1"/>
    </row>
    <row r="219" spans="1:26" x14ac:dyDescent="0.3">
      <c r="A219" t="s">
        <v>196</v>
      </c>
      <c r="C219" t="s">
        <v>691</v>
      </c>
      <c r="E219" s="1">
        <v>2836.58</v>
      </c>
      <c r="G219" s="1">
        <v>4135.8500000000004</v>
      </c>
      <c r="I219" s="1">
        <v>976.97</v>
      </c>
      <c r="K219" s="1">
        <v>6423.36</v>
      </c>
      <c r="L219" t="s">
        <v>597</v>
      </c>
      <c r="M219" s="1">
        <v>3633.5</v>
      </c>
      <c r="O219" s="35">
        <v>943.85</v>
      </c>
      <c r="P219" t="s">
        <v>597</v>
      </c>
      <c r="Q219" s="1">
        <v>2000</v>
      </c>
      <c r="S219" s="1">
        <v>453.3</v>
      </c>
      <c r="T219" t="s">
        <v>597</v>
      </c>
      <c r="U219" s="1">
        <v>2357.14</v>
      </c>
      <c r="W219" s="1">
        <v>4000</v>
      </c>
      <c r="X219" s="1"/>
      <c r="Y219" s="1"/>
      <c r="Z219" s="1"/>
    </row>
    <row r="220" spans="1:26" x14ac:dyDescent="0.3">
      <c r="A220" t="s">
        <v>197</v>
      </c>
      <c r="C220" t="s">
        <v>198</v>
      </c>
      <c r="E220" s="1">
        <v>3627.95</v>
      </c>
      <c r="G220" s="1">
        <v>6546.57</v>
      </c>
      <c r="I220" s="1">
        <v>6445.59</v>
      </c>
      <c r="K220" s="1">
        <v>7619.53</v>
      </c>
      <c r="L220" t="s">
        <v>597</v>
      </c>
      <c r="M220" s="1">
        <v>10501.35</v>
      </c>
      <c r="O220" s="35">
        <v>22831.5</v>
      </c>
      <c r="P220" t="s">
        <v>597</v>
      </c>
      <c r="Q220" s="1">
        <v>10000</v>
      </c>
      <c r="S220" s="1">
        <v>3575.47</v>
      </c>
      <c r="T220" t="s">
        <v>597</v>
      </c>
      <c r="U220" s="1">
        <v>5525.21</v>
      </c>
      <c r="W220" s="1">
        <v>8000</v>
      </c>
      <c r="X220" s="1"/>
      <c r="Y220" s="1"/>
      <c r="Z220" s="1"/>
    </row>
    <row r="221" spans="1:26" x14ac:dyDescent="0.3">
      <c r="A221" t="s">
        <v>444</v>
      </c>
      <c r="C221" t="s">
        <v>608</v>
      </c>
      <c r="E221" s="1">
        <v>1079.03</v>
      </c>
      <c r="G221" s="1">
        <v>0</v>
      </c>
      <c r="I221" s="1">
        <v>0</v>
      </c>
      <c r="K221" s="1"/>
      <c r="M221" s="1">
        <v>4410</v>
      </c>
      <c r="O221" s="35">
        <v>0</v>
      </c>
      <c r="Q221" s="1">
        <v>0</v>
      </c>
      <c r="S221" s="1">
        <v>0</v>
      </c>
      <c r="U221" s="1">
        <v>0</v>
      </c>
      <c r="W221" s="1">
        <v>0</v>
      </c>
      <c r="X221" s="1"/>
      <c r="Y221" s="1"/>
      <c r="Z221" s="1"/>
    </row>
    <row r="222" spans="1:26" x14ac:dyDescent="0.3">
      <c r="A222" t="s">
        <v>199</v>
      </c>
      <c r="C222" t="s">
        <v>200</v>
      </c>
      <c r="E222" s="1">
        <v>4539.03</v>
      </c>
      <c r="G222" s="1">
        <v>2338.58</v>
      </c>
      <c r="I222" s="1">
        <v>2144</v>
      </c>
      <c r="K222" s="1">
        <v>2150.5</v>
      </c>
      <c r="L222" t="s">
        <v>597</v>
      </c>
      <c r="M222" s="1">
        <v>3140.2</v>
      </c>
      <c r="O222" s="35">
        <v>4029</v>
      </c>
      <c r="P222" t="s">
        <v>597</v>
      </c>
      <c r="Q222" s="1">
        <v>4000</v>
      </c>
      <c r="S222" s="1">
        <v>3682</v>
      </c>
      <c r="T222" t="s">
        <v>597</v>
      </c>
      <c r="U222" s="1">
        <v>5601.77</v>
      </c>
      <c r="W222" s="1">
        <v>6000</v>
      </c>
      <c r="X222" s="1"/>
      <c r="Y222" s="1"/>
      <c r="Z222" s="1"/>
    </row>
    <row r="223" spans="1:26" x14ac:dyDescent="0.3">
      <c r="A223" t="s">
        <v>201</v>
      </c>
      <c r="C223" t="s">
        <v>202</v>
      </c>
      <c r="E223" s="1">
        <v>3593.33</v>
      </c>
      <c r="G223" s="1">
        <v>4480.01</v>
      </c>
      <c r="I223" s="1">
        <v>4039</v>
      </c>
      <c r="K223" s="1">
        <v>4615.5</v>
      </c>
      <c r="L223" t="s">
        <v>595</v>
      </c>
      <c r="M223" s="1">
        <v>4401.6499999999996</v>
      </c>
      <c r="O223" s="35">
        <v>5300.5</v>
      </c>
      <c r="P223" t="s">
        <v>595</v>
      </c>
      <c r="Q223" s="1">
        <v>6000</v>
      </c>
      <c r="S223" s="1">
        <v>5400</v>
      </c>
      <c r="T223" t="s">
        <v>595</v>
      </c>
      <c r="U223" s="1">
        <v>5454</v>
      </c>
      <c r="W223" s="1">
        <v>6000</v>
      </c>
      <c r="X223" s="1"/>
      <c r="Y223" s="1"/>
      <c r="Z223" s="1"/>
    </row>
    <row r="224" spans="1:26" x14ac:dyDescent="0.3">
      <c r="A224" t="s">
        <v>203</v>
      </c>
      <c r="C224" t="s">
        <v>204</v>
      </c>
      <c r="E224" s="1">
        <v>1120</v>
      </c>
      <c r="G224" s="1">
        <v>46.66</v>
      </c>
      <c r="I224" s="1">
        <v>0</v>
      </c>
      <c r="K224" s="1">
        <v>0</v>
      </c>
      <c r="M224" s="1">
        <v>0</v>
      </c>
      <c r="O224" s="35">
        <v>0</v>
      </c>
      <c r="Q224" s="1">
        <v>0</v>
      </c>
      <c r="S224" s="1">
        <v>0</v>
      </c>
      <c r="U224" s="1">
        <v>0</v>
      </c>
      <c r="W224" s="1">
        <v>0</v>
      </c>
      <c r="X224" s="1"/>
      <c r="Y224" s="1"/>
      <c r="Z224" s="1"/>
    </row>
    <row r="225" spans="1:26" x14ac:dyDescent="0.3">
      <c r="A225" t="s">
        <v>205</v>
      </c>
      <c r="C225" t="s">
        <v>206</v>
      </c>
      <c r="E225" s="1">
        <v>1205.22</v>
      </c>
      <c r="G225" s="1">
        <v>996.93</v>
      </c>
      <c r="I225" s="1">
        <v>906.43</v>
      </c>
      <c r="K225" s="1">
        <v>1168.02</v>
      </c>
      <c r="L225" t="s">
        <v>595</v>
      </c>
      <c r="M225" s="1">
        <v>1244.9100000000001</v>
      </c>
      <c r="O225" s="35">
        <v>1653.41</v>
      </c>
      <c r="P225" t="s">
        <v>595</v>
      </c>
      <c r="Q225" s="1">
        <v>1750</v>
      </c>
      <c r="S225" s="1">
        <v>1790.72</v>
      </c>
      <c r="T225" t="s">
        <v>595</v>
      </c>
      <c r="U225" s="1">
        <v>1664.8</v>
      </c>
      <c r="W225" s="1">
        <v>2000</v>
      </c>
      <c r="X225" s="1"/>
      <c r="Y225" s="1"/>
      <c r="Z225" s="1"/>
    </row>
    <row r="226" spans="1:26" x14ac:dyDescent="0.3">
      <c r="A226" t="s">
        <v>445</v>
      </c>
      <c r="C226" t="s">
        <v>609</v>
      </c>
      <c r="E226" s="1">
        <v>26.73</v>
      </c>
      <c r="G226" s="1">
        <v>0</v>
      </c>
      <c r="I226" s="1">
        <v>0</v>
      </c>
      <c r="K226" s="1">
        <v>385</v>
      </c>
      <c r="L226" t="s">
        <v>597</v>
      </c>
      <c r="M226" s="1">
        <v>0</v>
      </c>
      <c r="O226" s="35">
        <v>0</v>
      </c>
      <c r="P226" t="s">
        <v>597</v>
      </c>
      <c r="Q226" s="1">
        <v>0</v>
      </c>
      <c r="S226" s="1">
        <v>385</v>
      </c>
      <c r="T226" t="s">
        <v>597</v>
      </c>
      <c r="U226" s="1">
        <v>0</v>
      </c>
      <c r="W226" s="1">
        <v>0</v>
      </c>
      <c r="X226" s="1"/>
      <c r="Y226" s="1"/>
      <c r="Z226" s="1"/>
    </row>
    <row r="227" spans="1:26" x14ac:dyDescent="0.3">
      <c r="A227" t="s">
        <v>511</v>
      </c>
      <c r="C227" t="s">
        <v>512</v>
      </c>
      <c r="E227" s="1"/>
      <c r="G227" s="1"/>
      <c r="I227" s="1">
        <v>443</v>
      </c>
      <c r="K227" s="1">
        <v>100.77</v>
      </c>
      <c r="L227" t="s">
        <v>597</v>
      </c>
      <c r="M227" s="1">
        <v>0</v>
      </c>
      <c r="O227" s="35">
        <v>70</v>
      </c>
      <c r="P227" t="s">
        <v>597</v>
      </c>
      <c r="Q227" s="1">
        <v>250</v>
      </c>
      <c r="S227" s="1">
        <v>0</v>
      </c>
      <c r="T227" t="s">
        <v>597</v>
      </c>
      <c r="U227" s="1">
        <v>114</v>
      </c>
      <c r="W227" s="1">
        <v>200</v>
      </c>
      <c r="X227" s="1"/>
      <c r="Y227" s="1"/>
      <c r="Z227" s="1"/>
    </row>
    <row r="228" spans="1:26" x14ac:dyDescent="0.3">
      <c r="A228" t="s">
        <v>207</v>
      </c>
      <c r="C228" t="s">
        <v>680</v>
      </c>
      <c r="E228" s="1">
        <v>2042.56</v>
      </c>
      <c r="G228" s="1">
        <v>15.09</v>
      </c>
      <c r="I228" s="1">
        <v>864.94</v>
      </c>
      <c r="K228" s="1">
        <v>1299.05</v>
      </c>
      <c r="L228" t="s">
        <v>597</v>
      </c>
      <c r="M228" s="1">
        <v>2574.36</v>
      </c>
      <c r="O228" s="35">
        <v>1472.46</v>
      </c>
      <c r="P228" t="s">
        <v>597</v>
      </c>
      <c r="Q228" s="1">
        <v>2000</v>
      </c>
      <c r="S228" s="1">
        <v>208.99</v>
      </c>
      <c r="T228" t="s">
        <v>597</v>
      </c>
      <c r="U228" s="1">
        <v>0</v>
      </c>
      <c r="W228" s="1">
        <v>0</v>
      </c>
      <c r="X228" s="1"/>
      <c r="Y228" s="1"/>
      <c r="Z228" s="1"/>
    </row>
    <row r="229" spans="1:26" x14ac:dyDescent="0.3">
      <c r="A229" t="s">
        <v>208</v>
      </c>
      <c r="C229" t="s">
        <v>209</v>
      </c>
      <c r="E229" s="1">
        <v>0</v>
      </c>
      <c r="G229" s="1">
        <v>85</v>
      </c>
      <c r="I229" s="1">
        <v>85</v>
      </c>
      <c r="K229" s="1">
        <v>0</v>
      </c>
      <c r="M229" s="1">
        <v>0</v>
      </c>
      <c r="O229" s="35">
        <v>0</v>
      </c>
      <c r="Q229" s="1">
        <v>0</v>
      </c>
      <c r="S229" s="1">
        <v>60</v>
      </c>
      <c r="U229" s="1">
        <v>385</v>
      </c>
      <c r="W229" s="1">
        <v>500</v>
      </c>
      <c r="X229" s="1"/>
      <c r="Y229" s="1"/>
      <c r="Z229" s="1"/>
    </row>
    <row r="230" spans="1:26" x14ac:dyDescent="0.3">
      <c r="A230" t="s">
        <v>446</v>
      </c>
      <c r="C230" t="s">
        <v>447</v>
      </c>
      <c r="E230" s="1">
        <v>1060</v>
      </c>
      <c r="G230" s="1">
        <v>0</v>
      </c>
      <c r="I230" s="1">
        <v>0</v>
      </c>
      <c r="K230" s="1">
        <v>0</v>
      </c>
      <c r="M230" s="1">
        <v>0</v>
      </c>
      <c r="O230" s="35">
        <v>0</v>
      </c>
      <c r="Q230" s="1">
        <v>0</v>
      </c>
      <c r="S230" s="1">
        <v>0</v>
      </c>
      <c r="U230" s="1">
        <v>0</v>
      </c>
      <c r="W230" s="1">
        <v>0</v>
      </c>
      <c r="X230" s="1"/>
      <c r="Y230" s="1"/>
      <c r="Z230" s="1"/>
    </row>
    <row r="231" spans="1:26" x14ac:dyDescent="0.3">
      <c r="A231" t="s">
        <v>210</v>
      </c>
      <c r="C231" t="s">
        <v>211</v>
      </c>
      <c r="E231" s="1">
        <v>19550</v>
      </c>
      <c r="G231" s="1">
        <v>11666.67</v>
      </c>
      <c r="I231" s="1">
        <v>20983.33</v>
      </c>
      <c r="K231" s="1">
        <v>22566.67</v>
      </c>
      <c r="L231" t="s">
        <v>595</v>
      </c>
      <c r="M231" s="1">
        <v>26597.33</v>
      </c>
      <c r="O231" s="35">
        <v>23055</v>
      </c>
      <c r="P231" t="s">
        <v>595</v>
      </c>
      <c r="Q231" s="1">
        <v>23500</v>
      </c>
      <c r="S231" s="1">
        <v>23400</v>
      </c>
      <c r="T231" t="s">
        <v>595</v>
      </c>
      <c r="U231" s="1">
        <v>15413.94</v>
      </c>
      <c r="W231" s="1">
        <v>15000</v>
      </c>
      <c r="X231" s="1"/>
      <c r="Y231" s="1"/>
      <c r="Z231" s="1"/>
    </row>
    <row r="232" spans="1:26" x14ac:dyDescent="0.3">
      <c r="A232" t="s">
        <v>448</v>
      </c>
      <c r="C232" t="s">
        <v>449</v>
      </c>
      <c r="E232" s="1">
        <v>327.74</v>
      </c>
      <c r="G232" s="1">
        <v>0</v>
      </c>
      <c r="I232" s="1">
        <v>0</v>
      </c>
      <c r="K232" s="1">
        <v>0</v>
      </c>
      <c r="M232" s="1">
        <v>0</v>
      </c>
      <c r="O232" s="35">
        <v>0</v>
      </c>
      <c r="Q232" s="1">
        <v>0</v>
      </c>
      <c r="S232" s="1">
        <v>0</v>
      </c>
      <c r="U232" s="1">
        <v>0</v>
      </c>
      <c r="W232" s="1">
        <v>0</v>
      </c>
      <c r="X232" s="1"/>
      <c r="Y232" s="1"/>
      <c r="Z232" s="1"/>
    </row>
    <row r="233" spans="1:26" x14ac:dyDescent="0.3">
      <c r="A233" t="s">
        <v>212</v>
      </c>
      <c r="C233" t="s">
        <v>213</v>
      </c>
      <c r="E233" s="1">
        <v>6044.34</v>
      </c>
      <c r="G233" s="1">
        <v>5196.54</v>
      </c>
      <c r="I233" s="1">
        <v>7936.02</v>
      </c>
      <c r="K233" s="1">
        <v>8503.26</v>
      </c>
      <c r="L233" t="s">
        <v>595</v>
      </c>
      <c r="M233" s="1">
        <v>9817.77</v>
      </c>
      <c r="O233" s="35">
        <v>9119.8799999999992</v>
      </c>
      <c r="P233" t="s">
        <v>595</v>
      </c>
      <c r="Q233" s="1">
        <v>10000</v>
      </c>
      <c r="S233" s="1">
        <v>9123.24</v>
      </c>
      <c r="T233" t="s">
        <v>595</v>
      </c>
      <c r="U233" s="1">
        <v>6021.81</v>
      </c>
      <c r="W233" s="1">
        <v>0</v>
      </c>
      <c r="X233" s="1"/>
      <c r="Y233" s="1"/>
      <c r="Z233" s="1"/>
    </row>
    <row r="234" spans="1:26" x14ac:dyDescent="0.3">
      <c r="A234" t="s">
        <v>931</v>
      </c>
      <c r="C234" t="s">
        <v>932</v>
      </c>
      <c r="E234" s="1"/>
      <c r="G234" s="1"/>
      <c r="I234" s="1"/>
      <c r="K234" s="1"/>
      <c r="M234" s="1"/>
      <c r="O234" s="35"/>
      <c r="Q234" s="1"/>
      <c r="S234" s="1"/>
      <c r="U234" s="1">
        <v>398</v>
      </c>
      <c r="W234" s="1"/>
      <c r="X234" s="1"/>
      <c r="Y234" s="1"/>
      <c r="Z234" s="1"/>
    </row>
    <row r="235" spans="1:26" x14ac:dyDescent="0.3">
      <c r="A235" t="s">
        <v>214</v>
      </c>
      <c r="C235" t="s">
        <v>215</v>
      </c>
      <c r="E235" s="1">
        <v>5478.32</v>
      </c>
      <c r="G235" s="1">
        <v>4376.6899999999996</v>
      </c>
      <c r="I235" s="1">
        <v>8451.0400000000009</v>
      </c>
      <c r="K235" s="1">
        <v>2226</v>
      </c>
      <c r="L235" t="s">
        <v>597</v>
      </c>
      <c r="M235" s="1">
        <v>4793.17</v>
      </c>
      <c r="O235" s="35">
        <v>4568.3</v>
      </c>
      <c r="P235" t="s">
        <v>597</v>
      </c>
      <c r="Q235" s="1">
        <v>13000</v>
      </c>
      <c r="S235" s="1">
        <v>11865.18</v>
      </c>
      <c r="T235" t="s">
        <v>597</v>
      </c>
      <c r="U235" s="1">
        <v>2820</v>
      </c>
      <c r="W235" s="1">
        <v>5000</v>
      </c>
      <c r="X235" s="1"/>
      <c r="Y235" s="1"/>
      <c r="Z235" s="1"/>
    </row>
    <row r="236" spans="1:26" x14ac:dyDescent="0.3">
      <c r="A236" t="s">
        <v>216</v>
      </c>
      <c r="C236" t="s">
        <v>217</v>
      </c>
      <c r="E236" s="1">
        <v>86.14</v>
      </c>
      <c r="G236" s="1">
        <v>894</v>
      </c>
      <c r="I236" s="1">
        <v>36.799999999999997</v>
      </c>
      <c r="K236" s="1">
        <v>89.2</v>
      </c>
      <c r="L236" t="s">
        <v>597</v>
      </c>
      <c r="M236" s="1">
        <v>0</v>
      </c>
      <c r="O236" s="35">
        <v>787.88</v>
      </c>
      <c r="P236" t="s">
        <v>597</v>
      </c>
      <c r="Q236" s="1">
        <v>800</v>
      </c>
      <c r="S236" s="1">
        <v>105.6</v>
      </c>
      <c r="T236" t="s">
        <v>597</v>
      </c>
      <c r="U236" s="1">
        <v>0</v>
      </c>
      <c r="W236" s="1">
        <v>0</v>
      </c>
      <c r="X236" s="1"/>
      <c r="Y236" s="1"/>
      <c r="Z236" s="1"/>
    </row>
    <row r="237" spans="1:26" x14ac:dyDescent="0.3">
      <c r="A237" t="s">
        <v>218</v>
      </c>
      <c r="C237" t="s">
        <v>219</v>
      </c>
      <c r="E237" s="1">
        <v>428.48</v>
      </c>
      <c r="G237" s="1">
        <v>2525.67</v>
      </c>
      <c r="I237" s="1">
        <v>5255.7</v>
      </c>
      <c r="K237" s="1">
        <v>3797.37</v>
      </c>
      <c r="L237" t="s">
        <v>597</v>
      </c>
      <c r="M237" s="1">
        <v>372.7</v>
      </c>
      <c r="O237" s="35">
        <v>593.02</v>
      </c>
      <c r="P237" t="s">
        <v>597</v>
      </c>
      <c r="Q237" s="1">
        <v>600</v>
      </c>
      <c r="S237" s="1">
        <v>306.32</v>
      </c>
      <c r="T237" t="s">
        <v>597</v>
      </c>
      <c r="U237" s="1">
        <v>7625.34</v>
      </c>
      <c r="W237" s="1">
        <v>15000</v>
      </c>
      <c r="X237" s="1"/>
      <c r="Y237" s="1"/>
      <c r="Z237" s="1"/>
    </row>
    <row r="238" spans="1:26" x14ac:dyDescent="0.3">
      <c r="A238" t="s">
        <v>513</v>
      </c>
      <c r="C238" t="s">
        <v>514</v>
      </c>
      <c r="E238" s="1"/>
      <c r="G238" s="1"/>
      <c r="I238" s="1">
        <v>150</v>
      </c>
      <c r="K238" s="1">
        <v>0</v>
      </c>
      <c r="L238" t="s">
        <v>597</v>
      </c>
      <c r="M238" s="1">
        <v>0</v>
      </c>
      <c r="O238" s="35">
        <v>0</v>
      </c>
      <c r="P238" t="s">
        <v>597</v>
      </c>
      <c r="Q238" s="1">
        <v>0</v>
      </c>
      <c r="S238" s="1">
        <v>0</v>
      </c>
      <c r="T238" t="s">
        <v>597</v>
      </c>
      <c r="U238" s="1">
        <v>0</v>
      </c>
      <c r="W238" s="1">
        <v>0</v>
      </c>
      <c r="X238" s="1"/>
      <c r="Y238" s="1"/>
      <c r="Z238" s="1"/>
    </row>
    <row r="239" spans="1:26" x14ac:dyDescent="0.3">
      <c r="A239" t="s">
        <v>220</v>
      </c>
      <c r="C239" t="s">
        <v>221</v>
      </c>
      <c r="E239" s="1">
        <v>13268.2</v>
      </c>
      <c r="G239" s="1">
        <v>14147.57</v>
      </c>
      <c r="I239" s="1">
        <v>13678.87</v>
      </c>
      <c r="K239" s="1">
        <v>7521.66</v>
      </c>
      <c r="L239" t="s">
        <v>595</v>
      </c>
      <c r="M239" s="1">
        <v>8865.67</v>
      </c>
      <c r="O239" s="35">
        <v>7685.05</v>
      </c>
      <c r="P239" t="s">
        <v>595</v>
      </c>
      <c r="Q239" s="1">
        <v>7800</v>
      </c>
      <c r="S239" s="1">
        <v>7800</v>
      </c>
      <c r="T239" t="s">
        <v>595</v>
      </c>
      <c r="U239" s="1">
        <v>12805.3</v>
      </c>
      <c r="W239" s="1">
        <v>16000</v>
      </c>
      <c r="X239" s="1"/>
      <c r="Y239" s="1"/>
      <c r="Z239" s="1"/>
    </row>
    <row r="240" spans="1:26" x14ac:dyDescent="0.3">
      <c r="A240" t="s">
        <v>881</v>
      </c>
      <c r="C240" t="s">
        <v>882</v>
      </c>
      <c r="E240" s="1"/>
      <c r="G240" s="1"/>
      <c r="I240" s="1"/>
      <c r="K240" s="1"/>
      <c r="M240" s="1"/>
      <c r="O240" s="35"/>
      <c r="Q240" s="1"/>
      <c r="S240" s="1"/>
      <c r="U240" s="1"/>
      <c r="W240" s="1">
        <v>0</v>
      </c>
      <c r="X240" s="1"/>
      <c r="Y240" s="1"/>
      <c r="Z240" s="1"/>
    </row>
    <row r="241" spans="1:26" x14ac:dyDescent="0.3">
      <c r="A241" t="s">
        <v>222</v>
      </c>
      <c r="C241" t="s">
        <v>223</v>
      </c>
      <c r="E241" s="1">
        <v>190.4</v>
      </c>
      <c r="G241" s="1">
        <v>165.08</v>
      </c>
      <c r="I241" s="1">
        <v>0</v>
      </c>
      <c r="K241" s="1">
        <v>0</v>
      </c>
      <c r="M241" s="1">
        <v>0</v>
      </c>
      <c r="O241" s="35">
        <v>0</v>
      </c>
      <c r="Q241" s="1">
        <v>0</v>
      </c>
      <c r="S241" s="1">
        <v>0</v>
      </c>
      <c r="U241" s="1">
        <v>0</v>
      </c>
      <c r="W241" s="1"/>
      <c r="X241" s="1"/>
      <c r="Y241" s="1"/>
      <c r="Z241" s="1"/>
    </row>
    <row r="242" spans="1:26" x14ac:dyDescent="0.3">
      <c r="A242" t="s">
        <v>883</v>
      </c>
      <c r="C242" t="s">
        <v>884</v>
      </c>
      <c r="E242" s="1"/>
      <c r="G242" s="1"/>
      <c r="I242" s="1"/>
      <c r="K242" s="1"/>
      <c r="M242" s="1"/>
      <c r="O242" s="35"/>
      <c r="Q242" s="1"/>
      <c r="S242" s="1"/>
      <c r="U242" s="1">
        <v>55</v>
      </c>
      <c r="W242" s="1">
        <v>0</v>
      </c>
      <c r="X242" s="1"/>
      <c r="Y242" s="1"/>
      <c r="Z242" s="1"/>
    </row>
    <row r="243" spans="1:26" x14ac:dyDescent="0.3">
      <c r="A243" t="s">
        <v>883</v>
      </c>
      <c r="C243" t="s">
        <v>933</v>
      </c>
      <c r="E243" s="1"/>
      <c r="G243" s="1"/>
      <c r="I243" s="1"/>
      <c r="K243" s="1"/>
      <c r="M243" s="1"/>
      <c r="O243" s="35"/>
      <c r="Q243" s="1"/>
      <c r="S243" s="1"/>
      <c r="U243" s="1">
        <v>14.39</v>
      </c>
      <c r="W243" s="1"/>
      <c r="X243" s="1"/>
      <c r="Y243" s="1"/>
      <c r="Z243" s="1"/>
    </row>
    <row r="244" spans="1:26" x14ac:dyDescent="0.3">
      <c r="A244" t="s">
        <v>224</v>
      </c>
      <c r="C244" t="s">
        <v>225</v>
      </c>
      <c r="E244" s="1">
        <v>4721.7700000000004</v>
      </c>
      <c r="G244" s="1">
        <v>5977.97</v>
      </c>
      <c r="I244" s="1">
        <v>6641.96</v>
      </c>
      <c r="K244" s="1">
        <v>3485.46</v>
      </c>
      <c r="L244" t="s">
        <v>595</v>
      </c>
      <c r="M244" s="1">
        <v>4062.11</v>
      </c>
      <c r="O244" s="35">
        <v>3755.34</v>
      </c>
      <c r="P244" t="s">
        <v>595</v>
      </c>
      <c r="Q244" s="1">
        <v>4000</v>
      </c>
      <c r="S244" s="1">
        <v>3595.43</v>
      </c>
      <c r="T244" t="s">
        <v>595</v>
      </c>
      <c r="U244" s="1">
        <v>6823.58</v>
      </c>
      <c r="W244" s="1">
        <v>0</v>
      </c>
      <c r="X244" s="1"/>
      <c r="Y244" s="1"/>
      <c r="Z244" s="1"/>
    </row>
    <row r="245" spans="1:26" x14ac:dyDescent="0.3">
      <c r="A245" t="s">
        <v>934</v>
      </c>
      <c r="C245" t="s">
        <v>935</v>
      </c>
      <c r="E245" s="1"/>
      <c r="G245" s="1"/>
      <c r="I245" s="1"/>
      <c r="K245" s="1"/>
      <c r="M245" s="1"/>
      <c r="O245" s="35"/>
      <c r="Q245" s="1"/>
      <c r="S245" s="1"/>
      <c r="U245" s="1">
        <v>332.31</v>
      </c>
      <c r="W245" s="1"/>
      <c r="X245" s="1"/>
      <c r="Y245" s="1"/>
      <c r="Z245" s="1"/>
    </row>
    <row r="246" spans="1:26" x14ac:dyDescent="0.3">
      <c r="A246" t="s">
        <v>226</v>
      </c>
      <c r="C246" t="s">
        <v>227</v>
      </c>
      <c r="E246" s="1">
        <v>824</v>
      </c>
      <c r="G246" s="1">
        <v>1010.75</v>
      </c>
      <c r="I246" s="1">
        <v>1948.47</v>
      </c>
      <c r="K246" s="1">
        <v>98.07</v>
      </c>
      <c r="L246" t="s">
        <v>597</v>
      </c>
      <c r="M246" s="1">
        <v>1564</v>
      </c>
      <c r="O246" s="35">
        <v>0</v>
      </c>
      <c r="P246" t="s">
        <v>597</v>
      </c>
      <c r="Q246" s="1">
        <v>500</v>
      </c>
      <c r="S246" s="1">
        <v>742.76</v>
      </c>
      <c r="T246" t="s">
        <v>597</v>
      </c>
      <c r="U246" s="1">
        <v>0</v>
      </c>
      <c r="W246" s="1">
        <v>0</v>
      </c>
      <c r="X246" s="1"/>
      <c r="Y246" s="1"/>
      <c r="Z246" s="1"/>
    </row>
    <row r="247" spans="1:26" x14ac:dyDescent="0.3">
      <c r="A247" t="s">
        <v>515</v>
      </c>
      <c r="C247" t="s">
        <v>516</v>
      </c>
      <c r="E247" s="1"/>
      <c r="G247" s="1"/>
      <c r="I247" s="1">
        <v>150</v>
      </c>
      <c r="K247" s="1">
        <v>0</v>
      </c>
      <c r="M247" s="1">
        <v>0</v>
      </c>
      <c r="O247" s="35">
        <v>50</v>
      </c>
      <c r="Q247" s="1">
        <v>0</v>
      </c>
      <c r="S247" s="1">
        <v>0</v>
      </c>
      <c r="U247" s="1">
        <v>0</v>
      </c>
      <c r="W247" s="1">
        <v>0</v>
      </c>
      <c r="X247" s="1"/>
      <c r="Y247" s="1"/>
      <c r="Z247" s="1"/>
    </row>
    <row r="248" spans="1:26" x14ac:dyDescent="0.3">
      <c r="A248" t="s">
        <v>228</v>
      </c>
      <c r="C248" t="s">
        <v>229</v>
      </c>
      <c r="E248" s="1">
        <v>922.01</v>
      </c>
      <c r="G248" s="1">
        <v>2193.85</v>
      </c>
      <c r="I248" s="1">
        <v>4571</v>
      </c>
      <c r="K248" s="1">
        <v>2490.92</v>
      </c>
      <c r="L248" t="s">
        <v>597</v>
      </c>
      <c r="M248" s="1">
        <v>1905.93</v>
      </c>
      <c r="O248" s="35">
        <v>3385.42</v>
      </c>
      <c r="P248" t="s">
        <v>597</v>
      </c>
      <c r="Q248" s="1">
        <v>2000</v>
      </c>
      <c r="S248" s="1">
        <v>1423.72</v>
      </c>
      <c r="T248" t="s">
        <v>597</v>
      </c>
      <c r="U248" s="1">
        <v>933.96</v>
      </c>
      <c r="W248" s="1">
        <v>1000</v>
      </c>
      <c r="X248" s="1"/>
      <c r="Y248" s="1"/>
      <c r="Z248" s="1"/>
    </row>
    <row r="249" spans="1:26" x14ac:dyDescent="0.3">
      <c r="A249" t="s">
        <v>551</v>
      </c>
      <c r="C249" t="s">
        <v>552</v>
      </c>
      <c r="E249" s="1"/>
      <c r="G249" s="1"/>
      <c r="I249" s="1"/>
      <c r="K249" s="1">
        <v>2498.91</v>
      </c>
      <c r="L249" t="s">
        <v>597</v>
      </c>
      <c r="M249" s="1">
        <v>4894.83</v>
      </c>
      <c r="O249" s="35">
        <v>3228.74</v>
      </c>
      <c r="P249" t="s">
        <v>597</v>
      </c>
      <c r="Q249" s="1">
        <v>3500</v>
      </c>
      <c r="S249" s="1">
        <v>2451.44</v>
      </c>
      <c r="T249" t="s">
        <v>597</v>
      </c>
      <c r="U249" s="1">
        <v>3618.67</v>
      </c>
      <c r="W249" s="1">
        <v>3500</v>
      </c>
      <c r="X249" s="1"/>
      <c r="Y249" s="1"/>
      <c r="Z249" s="1"/>
    </row>
    <row r="250" spans="1:26" x14ac:dyDescent="0.3">
      <c r="A250" t="s">
        <v>230</v>
      </c>
      <c r="C250" t="s">
        <v>231</v>
      </c>
      <c r="E250" s="1">
        <v>0</v>
      </c>
      <c r="G250" s="1">
        <v>1290</v>
      </c>
      <c r="I250" s="1">
        <v>0</v>
      </c>
      <c r="K250" s="1">
        <v>0</v>
      </c>
      <c r="M250" s="1">
        <v>0</v>
      </c>
      <c r="O250" s="35">
        <v>0</v>
      </c>
      <c r="Q250" s="1">
        <v>0</v>
      </c>
      <c r="S250" s="1">
        <v>0</v>
      </c>
      <c r="U250" s="1">
        <v>0</v>
      </c>
      <c r="W250" s="1">
        <v>0</v>
      </c>
      <c r="X250" s="1"/>
      <c r="Y250" s="1"/>
      <c r="Z250" s="1"/>
    </row>
    <row r="251" spans="1:26" x14ac:dyDescent="0.3">
      <c r="A251" t="s">
        <v>450</v>
      </c>
      <c r="C251" t="s">
        <v>451</v>
      </c>
      <c r="E251" s="1">
        <v>110</v>
      </c>
      <c r="G251" s="1">
        <v>0</v>
      </c>
      <c r="I251" s="1">
        <v>0</v>
      </c>
      <c r="K251" s="1">
        <v>0</v>
      </c>
      <c r="M251" s="1">
        <v>0</v>
      </c>
      <c r="O251" s="35">
        <v>0</v>
      </c>
      <c r="Q251" s="1">
        <v>0</v>
      </c>
      <c r="S251" s="1">
        <v>0</v>
      </c>
      <c r="U251" s="1">
        <v>0</v>
      </c>
      <c r="W251" s="1">
        <v>0</v>
      </c>
      <c r="X251" s="1"/>
      <c r="Y251" s="1"/>
      <c r="Z251" s="1"/>
    </row>
    <row r="252" spans="1:26" x14ac:dyDescent="0.3">
      <c r="A252" t="s">
        <v>232</v>
      </c>
      <c r="C252" t="s">
        <v>233</v>
      </c>
      <c r="E252" s="1">
        <v>36356.050000000003</v>
      </c>
      <c r="G252" s="1">
        <v>40955.4</v>
      </c>
      <c r="I252" s="1">
        <v>43642.68</v>
      </c>
      <c r="K252" s="1">
        <v>41228.239999999998</v>
      </c>
      <c r="L252" t="s">
        <v>595</v>
      </c>
      <c r="M252" s="1">
        <v>41732.35</v>
      </c>
      <c r="O252" s="35">
        <v>42501.16</v>
      </c>
      <c r="P252" t="s">
        <v>595</v>
      </c>
      <c r="Q252" s="1">
        <v>45000</v>
      </c>
      <c r="S252" s="1">
        <v>43059.56</v>
      </c>
      <c r="T252" t="s">
        <v>595</v>
      </c>
      <c r="U252" s="80">
        <v>14537.94</v>
      </c>
      <c r="W252" s="1">
        <v>15000</v>
      </c>
      <c r="X252" s="1"/>
      <c r="Y252" s="1"/>
      <c r="Z252" s="1"/>
    </row>
    <row r="253" spans="1:26" x14ac:dyDescent="0.3">
      <c r="A253" t="s">
        <v>234</v>
      </c>
      <c r="C253" t="s">
        <v>235</v>
      </c>
      <c r="E253" s="1">
        <v>129.37</v>
      </c>
      <c r="G253" s="1">
        <v>89.3</v>
      </c>
      <c r="I253" s="1">
        <v>1971.73</v>
      </c>
      <c r="K253" s="1">
        <v>58.23</v>
      </c>
      <c r="L253" t="s">
        <v>595</v>
      </c>
      <c r="M253" s="1">
        <v>20.09</v>
      </c>
      <c r="O253" s="35">
        <v>313.02999999999997</v>
      </c>
      <c r="P253" t="s">
        <v>595</v>
      </c>
      <c r="Q253" s="1">
        <v>200</v>
      </c>
      <c r="S253" s="1">
        <v>176.26</v>
      </c>
      <c r="T253" t="s">
        <v>595</v>
      </c>
      <c r="U253" s="1">
        <v>0</v>
      </c>
      <c r="W253" s="1">
        <v>0</v>
      </c>
      <c r="X253" s="1"/>
      <c r="Y253" s="1"/>
      <c r="Z253" s="1"/>
    </row>
    <row r="254" spans="1:26" x14ac:dyDescent="0.3">
      <c r="A254" t="s">
        <v>452</v>
      </c>
      <c r="C254" t="s">
        <v>453</v>
      </c>
      <c r="E254" s="1">
        <v>958</v>
      </c>
      <c r="G254" s="1">
        <v>0</v>
      </c>
      <c r="I254" s="1">
        <v>0</v>
      </c>
      <c r="K254" s="1">
        <v>0</v>
      </c>
      <c r="M254" s="1">
        <v>0</v>
      </c>
      <c r="O254" s="35">
        <v>0</v>
      </c>
      <c r="Q254" s="1">
        <v>0</v>
      </c>
      <c r="S254" s="1">
        <v>1525</v>
      </c>
      <c r="U254" s="1">
        <v>2250</v>
      </c>
      <c r="W254" s="1">
        <v>0</v>
      </c>
      <c r="X254" s="1"/>
      <c r="Y254" s="1"/>
      <c r="Z254" s="1"/>
    </row>
    <row r="255" spans="1:26" x14ac:dyDescent="0.3">
      <c r="A255" t="s">
        <v>236</v>
      </c>
      <c r="C255" t="s">
        <v>586</v>
      </c>
      <c r="E255" s="1">
        <v>18763.080000000002</v>
      </c>
      <c r="G255" s="1">
        <v>24011.19</v>
      </c>
      <c r="I255" s="1">
        <v>24395.45</v>
      </c>
      <c r="K255" s="1">
        <v>24067.52</v>
      </c>
      <c r="L255" t="s">
        <v>595</v>
      </c>
      <c r="M255" s="1">
        <v>24263.01</v>
      </c>
      <c r="O255" s="35">
        <v>21732.73</v>
      </c>
      <c r="P255" t="s">
        <v>595</v>
      </c>
      <c r="Q255" s="1">
        <v>25000</v>
      </c>
      <c r="S255" s="1">
        <v>23331.84</v>
      </c>
      <c r="T255" t="s">
        <v>595</v>
      </c>
      <c r="U255" s="80">
        <v>9415.0300000000007</v>
      </c>
      <c r="W255" s="1">
        <v>0</v>
      </c>
      <c r="X255" s="1"/>
      <c r="Y255" s="1"/>
      <c r="Z255" s="1"/>
    </row>
    <row r="256" spans="1:26" x14ac:dyDescent="0.3">
      <c r="A256" t="s">
        <v>454</v>
      </c>
      <c r="C256" t="s">
        <v>455</v>
      </c>
      <c r="E256" s="1">
        <v>1252</v>
      </c>
      <c r="G256" s="1">
        <v>0</v>
      </c>
      <c r="I256" s="1">
        <v>0</v>
      </c>
      <c r="K256" s="1">
        <v>0</v>
      </c>
      <c r="M256" s="1">
        <v>0</v>
      </c>
      <c r="O256" s="35">
        <v>0</v>
      </c>
      <c r="Q256" s="1">
        <v>0</v>
      </c>
      <c r="S256" s="1">
        <v>0</v>
      </c>
      <c r="U256" s="1">
        <v>0</v>
      </c>
      <c r="W256" s="1">
        <v>0</v>
      </c>
      <c r="X256" s="1"/>
      <c r="Y256" s="1"/>
      <c r="Z256" s="1"/>
    </row>
    <row r="257" spans="1:26" x14ac:dyDescent="0.3">
      <c r="A257" t="s">
        <v>936</v>
      </c>
      <c r="C257" t="s">
        <v>937</v>
      </c>
      <c r="E257" s="1"/>
      <c r="G257" s="1"/>
      <c r="I257" s="1"/>
      <c r="K257" s="1"/>
      <c r="M257" s="1"/>
      <c r="O257" s="35"/>
      <c r="Q257" s="1"/>
      <c r="S257" s="1"/>
      <c r="U257" s="1">
        <v>1074.02</v>
      </c>
      <c r="W257" s="1"/>
      <c r="X257" s="1"/>
      <c r="Y257" s="1"/>
      <c r="Z257" s="1"/>
    </row>
    <row r="258" spans="1:26" x14ac:dyDescent="0.3">
      <c r="A258" t="s">
        <v>938</v>
      </c>
      <c r="C258" t="s">
        <v>939</v>
      </c>
      <c r="E258" s="1"/>
      <c r="G258" s="1"/>
      <c r="I258" s="1"/>
      <c r="K258" s="1"/>
      <c r="M258" s="1"/>
      <c r="O258" s="35"/>
      <c r="Q258" s="1"/>
      <c r="S258" s="1"/>
      <c r="U258" s="1">
        <v>433.8</v>
      </c>
      <c r="W258" s="1"/>
      <c r="X258" s="1"/>
      <c r="Y258" s="1"/>
      <c r="Z258" s="1"/>
    </row>
    <row r="259" spans="1:26" x14ac:dyDescent="0.3">
      <c r="A259" t="s">
        <v>645</v>
      </c>
      <c r="C259" t="s">
        <v>646</v>
      </c>
      <c r="E259" s="1"/>
      <c r="G259" s="1"/>
      <c r="I259" s="1"/>
      <c r="K259" s="1"/>
      <c r="M259" s="1">
        <v>55.98</v>
      </c>
      <c r="O259" s="35">
        <v>0</v>
      </c>
      <c r="P259" t="s">
        <v>597</v>
      </c>
      <c r="Q259" s="1"/>
      <c r="S259" s="1">
        <v>0</v>
      </c>
      <c r="T259" t="s">
        <v>597</v>
      </c>
      <c r="U259" s="1">
        <v>0</v>
      </c>
      <c r="W259" s="1">
        <v>0</v>
      </c>
      <c r="X259" s="1"/>
      <c r="Y259" s="1"/>
      <c r="Z259" s="1"/>
    </row>
    <row r="260" spans="1:26" x14ac:dyDescent="0.3">
      <c r="A260" t="s">
        <v>237</v>
      </c>
      <c r="C260" t="s">
        <v>238</v>
      </c>
      <c r="E260" s="1">
        <v>136.4</v>
      </c>
      <c r="G260" s="1">
        <v>137.6</v>
      </c>
      <c r="I260" s="1">
        <v>200.4</v>
      </c>
      <c r="K260" s="1">
        <v>440</v>
      </c>
      <c r="L260" t="s">
        <v>597</v>
      </c>
      <c r="M260" s="1">
        <v>343.95</v>
      </c>
      <c r="O260" s="35">
        <v>0</v>
      </c>
      <c r="P260" t="s">
        <v>597</v>
      </c>
      <c r="Q260" s="1">
        <v>300</v>
      </c>
      <c r="S260" s="1">
        <v>105.6</v>
      </c>
      <c r="T260" t="s">
        <v>597</v>
      </c>
      <c r="U260" s="1">
        <v>497.8</v>
      </c>
      <c r="W260" s="1">
        <v>500</v>
      </c>
      <c r="X260" s="1"/>
      <c r="Y260" s="1"/>
      <c r="Z260" s="1"/>
    </row>
    <row r="261" spans="1:26" x14ac:dyDescent="0.3">
      <c r="A261" t="s">
        <v>239</v>
      </c>
      <c r="C261" t="s">
        <v>233</v>
      </c>
      <c r="E261" s="1">
        <v>1035.25</v>
      </c>
      <c r="G261" s="1">
        <v>759.81</v>
      </c>
      <c r="I261" s="1">
        <v>1297.83</v>
      </c>
      <c r="K261" s="1">
        <v>676.88</v>
      </c>
      <c r="L261" t="s">
        <v>596</v>
      </c>
      <c r="M261" s="1">
        <v>691.26</v>
      </c>
      <c r="O261" s="35">
        <v>933.59</v>
      </c>
      <c r="P261" t="s">
        <v>596</v>
      </c>
      <c r="Q261" s="1">
        <v>1000</v>
      </c>
      <c r="S261" s="1">
        <v>1307.17</v>
      </c>
      <c r="T261" t="s">
        <v>596</v>
      </c>
      <c r="U261" s="1">
        <v>339.4</v>
      </c>
      <c r="W261" s="1">
        <v>1000</v>
      </c>
      <c r="X261" s="1"/>
      <c r="Y261" s="1"/>
      <c r="Z261" s="1"/>
    </row>
    <row r="262" spans="1:26" x14ac:dyDescent="0.3">
      <c r="A262" t="s">
        <v>240</v>
      </c>
      <c r="C262" t="s">
        <v>241</v>
      </c>
      <c r="E262" s="1">
        <v>7352.26</v>
      </c>
      <c r="G262" s="1">
        <v>32350.880000000001</v>
      </c>
      <c r="I262" s="1">
        <v>34852.14</v>
      </c>
      <c r="K262" s="1">
        <v>23647.34</v>
      </c>
      <c r="L262" t="s">
        <v>595</v>
      </c>
      <c r="M262" s="1">
        <v>25942.81</v>
      </c>
      <c r="O262" s="35">
        <v>27627.97</v>
      </c>
      <c r="P262" t="s">
        <v>595</v>
      </c>
      <c r="Q262" s="1">
        <v>30000</v>
      </c>
      <c r="S262" s="1">
        <v>34002.730000000003</v>
      </c>
      <c r="T262" t="s">
        <v>595</v>
      </c>
      <c r="U262" s="80">
        <v>42409.42</v>
      </c>
      <c r="W262" s="1">
        <v>30000</v>
      </c>
      <c r="X262" s="1"/>
      <c r="Y262" s="1"/>
      <c r="Z262" s="1"/>
    </row>
    <row r="263" spans="1:26" x14ac:dyDescent="0.3">
      <c r="A263" t="s">
        <v>242</v>
      </c>
      <c r="C263" t="s">
        <v>681</v>
      </c>
      <c r="E263" s="1">
        <v>28416.74</v>
      </c>
      <c r="G263" s="1">
        <v>9197.5499999999993</v>
      </c>
      <c r="I263" s="1">
        <v>10141.44</v>
      </c>
      <c r="K263" s="1">
        <v>7283.01</v>
      </c>
      <c r="L263" t="s">
        <v>595</v>
      </c>
      <c r="M263" s="1">
        <v>3154.04</v>
      </c>
      <c r="O263" s="35">
        <v>5347.25</v>
      </c>
      <c r="P263" t="s">
        <v>595</v>
      </c>
      <c r="Q263" s="1">
        <v>10000</v>
      </c>
      <c r="S263" s="1">
        <v>6699.44</v>
      </c>
      <c r="T263" t="s">
        <v>595</v>
      </c>
      <c r="U263" s="1">
        <v>3285.73</v>
      </c>
      <c r="W263" s="1">
        <v>10000</v>
      </c>
      <c r="X263" s="1"/>
      <c r="Y263" s="1"/>
      <c r="Z263" s="1"/>
    </row>
    <row r="264" spans="1:26" x14ac:dyDescent="0.3">
      <c r="A264" t="s">
        <v>488</v>
      </c>
      <c r="C264" t="s">
        <v>692</v>
      </c>
      <c r="E264" s="1">
        <v>82.32</v>
      </c>
      <c r="G264" s="1">
        <v>0</v>
      </c>
      <c r="I264" s="1">
        <v>1233.73</v>
      </c>
      <c r="K264" s="1">
        <v>801.4</v>
      </c>
      <c r="L264" t="s">
        <v>595</v>
      </c>
      <c r="M264" s="1">
        <v>1261.3499999999999</v>
      </c>
      <c r="O264" s="35">
        <v>1284.5</v>
      </c>
      <c r="P264" t="s">
        <v>595</v>
      </c>
      <c r="Q264" s="1">
        <v>2000</v>
      </c>
      <c r="S264" s="1">
        <v>3039.6</v>
      </c>
      <c r="T264" t="s">
        <v>595</v>
      </c>
      <c r="U264" s="1">
        <v>4981.76</v>
      </c>
      <c r="W264" s="1">
        <v>4000</v>
      </c>
      <c r="X264" s="1"/>
      <c r="Y264" s="1"/>
      <c r="Z264" s="1"/>
    </row>
    <row r="265" spans="1:26" x14ac:dyDescent="0.3">
      <c r="A265" t="s">
        <v>693</v>
      </c>
      <c r="C265" t="s">
        <v>694</v>
      </c>
      <c r="E265" s="1">
        <v>9081.25</v>
      </c>
      <c r="G265" s="1">
        <v>2435.84</v>
      </c>
      <c r="I265" s="1">
        <v>1898.53</v>
      </c>
      <c r="K265" s="1">
        <v>1574.22</v>
      </c>
      <c r="L265" t="s">
        <v>595</v>
      </c>
      <c r="M265" s="1">
        <v>860.45</v>
      </c>
      <c r="O265" s="35">
        <v>1225.83</v>
      </c>
      <c r="P265" t="s">
        <v>595</v>
      </c>
      <c r="Q265" s="1">
        <v>1500</v>
      </c>
      <c r="S265" s="1">
        <v>0</v>
      </c>
      <c r="T265" t="s">
        <v>595</v>
      </c>
      <c r="U265" s="1">
        <v>711.34</v>
      </c>
      <c r="W265" s="1">
        <v>0</v>
      </c>
      <c r="X265" s="1"/>
      <c r="Y265" s="1"/>
      <c r="Z265" s="1"/>
    </row>
    <row r="266" spans="1:26" x14ac:dyDescent="0.3">
      <c r="A266" t="s">
        <v>243</v>
      </c>
      <c r="C266" t="s">
        <v>695</v>
      </c>
      <c r="E266" s="1">
        <v>5187.3500000000004</v>
      </c>
      <c r="G266" s="1">
        <v>18189.22</v>
      </c>
      <c r="I266" s="1">
        <v>22114.12</v>
      </c>
      <c r="K266" s="1">
        <v>9067</v>
      </c>
      <c r="L266" t="s">
        <v>595</v>
      </c>
      <c r="M266" s="1">
        <v>12809.63</v>
      </c>
      <c r="O266" s="35">
        <v>13510.65</v>
      </c>
      <c r="P266" t="s">
        <v>595</v>
      </c>
      <c r="Q266" s="1">
        <v>15000</v>
      </c>
      <c r="S266" s="1">
        <v>1544.39</v>
      </c>
      <c r="T266" t="s">
        <v>595</v>
      </c>
      <c r="U266" s="80">
        <v>21802.76</v>
      </c>
      <c r="W266" s="1">
        <v>0</v>
      </c>
      <c r="X266" s="1"/>
      <c r="Y266" s="1"/>
      <c r="Z266" s="1"/>
    </row>
    <row r="267" spans="1:26" x14ac:dyDescent="0.3">
      <c r="A267" t="s">
        <v>456</v>
      </c>
      <c r="C267" t="s">
        <v>694</v>
      </c>
      <c r="E267" s="1">
        <v>249.16</v>
      </c>
      <c r="G267" s="1">
        <v>0</v>
      </c>
      <c r="I267" s="1">
        <v>0</v>
      </c>
      <c r="K267" s="1">
        <v>59.57</v>
      </c>
      <c r="M267" s="1">
        <v>0</v>
      </c>
      <c r="O267" s="35">
        <v>0</v>
      </c>
      <c r="Q267" s="1">
        <v>5000</v>
      </c>
      <c r="S267" s="1">
        <v>15433.48</v>
      </c>
      <c r="U267" s="1">
        <v>401.9</v>
      </c>
      <c r="W267" s="1">
        <v>0</v>
      </c>
      <c r="X267" s="1"/>
      <c r="Y267" s="1"/>
      <c r="Z267" s="1"/>
    </row>
    <row r="268" spans="1:26" x14ac:dyDescent="0.3">
      <c r="A268" t="s">
        <v>940</v>
      </c>
      <c r="C268" t="s">
        <v>941</v>
      </c>
      <c r="E268" s="1"/>
      <c r="G268" s="1"/>
      <c r="I268" s="1"/>
      <c r="K268" s="1"/>
      <c r="M268" s="1"/>
      <c r="O268" s="35"/>
      <c r="Q268" s="1"/>
      <c r="S268" s="1"/>
      <c r="U268" s="1">
        <v>1074.02</v>
      </c>
      <c r="W268" s="1"/>
      <c r="X268" s="1"/>
      <c r="Y268" s="1"/>
      <c r="Z268" s="1"/>
    </row>
    <row r="269" spans="1:26" x14ac:dyDescent="0.3">
      <c r="A269" t="s">
        <v>942</v>
      </c>
      <c r="C269" t="s">
        <v>943</v>
      </c>
      <c r="E269" s="1"/>
      <c r="G269" s="1"/>
      <c r="I269" s="1"/>
      <c r="K269" s="1"/>
      <c r="M269" s="1"/>
      <c r="O269" s="35"/>
      <c r="Q269" s="1"/>
      <c r="S269" s="1"/>
      <c r="U269" s="1">
        <v>1309.51</v>
      </c>
      <c r="W269" s="1"/>
      <c r="X269" s="1"/>
      <c r="Y269" s="1"/>
      <c r="Z269" s="1"/>
    </row>
    <row r="270" spans="1:26" x14ac:dyDescent="0.3">
      <c r="A270" t="s">
        <v>244</v>
      </c>
      <c r="C270" t="s">
        <v>245</v>
      </c>
      <c r="E270" s="1">
        <v>12209.06</v>
      </c>
      <c r="G270" s="1">
        <v>13478.69</v>
      </c>
      <c r="I270" s="1">
        <v>11677.51</v>
      </c>
      <c r="K270" s="1">
        <v>22006</v>
      </c>
      <c r="L270" t="s">
        <v>598</v>
      </c>
      <c r="M270" s="1">
        <v>26392.37</v>
      </c>
      <c r="O270" s="35">
        <v>51140.18</v>
      </c>
      <c r="P270" t="s">
        <v>598</v>
      </c>
      <c r="Q270" s="1">
        <v>50000</v>
      </c>
      <c r="S270" s="1">
        <v>24353.11</v>
      </c>
      <c r="T270" t="s">
        <v>598</v>
      </c>
      <c r="U270" s="80">
        <v>32329</v>
      </c>
      <c r="W270" s="1">
        <v>20000</v>
      </c>
      <c r="X270" s="1"/>
      <c r="Y270" s="1"/>
      <c r="Z270" s="1"/>
    </row>
    <row r="271" spans="1:26" x14ac:dyDescent="0.3">
      <c r="A271" t="s">
        <v>246</v>
      </c>
      <c r="C271" t="s">
        <v>247</v>
      </c>
      <c r="E271" s="1">
        <v>0</v>
      </c>
      <c r="G271" s="1">
        <v>150</v>
      </c>
      <c r="I271" s="1">
        <v>22</v>
      </c>
      <c r="K271" s="1">
        <v>275</v>
      </c>
      <c r="M271" s="1">
        <v>0</v>
      </c>
      <c r="O271" s="35">
        <v>0</v>
      </c>
      <c r="Q271" s="1">
        <v>0</v>
      </c>
      <c r="S271" s="1">
        <v>130.56</v>
      </c>
      <c r="U271" s="1">
        <v>300.22000000000003</v>
      </c>
      <c r="W271" s="1">
        <v>0</v>
      </c>
      <c r="X271" s="1"/>
      <c r="Y271" s="1">
        <v>0</v>
      </c>
      <c r="Z271" s="1"/>
    </row>
    <row r="272" spans="1:26" x14ac:dyDescent="0.3">
      <c r="A272" t="s">
        <v>248</v>
      </c>
      <c r="C272" t="s">
        <v>528</v>
      </c>
      <c r="E272" s="1">
        <v>40290.410000000003</v>
      </c>
      <c r="G272" s="1">
        <v>33023.699999999997</v>
      </c>
      <c r="I272" s="1">
        <v>45574.49</v>
      </c>
      <c r="K272" s="12">
        <v>24433.79</v>
      </c>
      <c r="L272" t="s">
        <v>598</v>
      </c>
      <c r="M272" s="1">
        <v>26445.53</v>
      </c>
      <c r="O272" s="35">
        <v>32941.769999999997</v>
      </c>
      <c r="P272" t="s">
        <v>598</v>
      </c>
      <c r="Q272" s="1">
        <v>35000</v>
      </c>
      <c r="S272" s="1">
        <v>33656.160000000003</v>
      </c>
      <c r="T272" t="s">
        <v>598</v>
      </c>
      <c r="U272" s="1">
        <v>25971.4</v>
      </c>
      <c r="W272" s="1">
        <v>30000</v>
      </c>
      <c r="X272" s="1"/>
      <c r="Y272" s="1"/>
      <c r="Z272" s="1"/>
    </row>
    <row r="273" spans="1:26" x14ac:dyDescent="0.3">
      <c r="A273" t="s">
        <v>249</v>
      </c>
      <c r="C273" t="s">
        <v>250</v>
      </c>
      <c r="E273" s="1">
        <v>63996.78</v>
      </c>
      <c r="G273" s="1">
        <v>62617.17</v>
      </c>
      <c r="I273" s="1">
        <v>83615.27</v>
      </c>
      <c r="K273" s="13">
        <v>66043.100000000006</v>
      </c>
      <c r="L273" t="s">
        <v>598</v>
      </c>
      <c r="M273" s="1">
        <v>61147.41</v>
      </c>
      <c r="O273" s="35">
        <v>54098.77</v>
      </c>
      <c r="P273" t="s">
        <v>598</v>
      </c>
      <c r="Q273" s="1">
        <v>60000</v>
      </c>
      <c r="S273" s="1">
        <v>61048.53</v>
      </c>
      <c r="T273" t="s">
        <v>598</v>
      </c>
      <c r="U273" s="1">
        <v>70343.89</v>
      </c>
      <c r="W273" s="1">
        <v>75000</v>
      </c>
      <c r="X273" s="1"/>
      <c r="Y273" s="1"/>
      <c r="Z273" s="1"/>
    </row>
    <row r="274" spans="1:26" x14ac:dyDescent="0.3">
      <c r="A274" t="s">
        <v>603</v>
      </c>
      <c r="C274" t="s">
        <v>604</v>
      </c>
      <c r="E274" s="1"/>
      <c r="G274" s="1"/>
      <c r="I274" s="1"/>
      <c r="K274" s="13">
        <v>100</v>
      </c>
      <c r="L274" t="s">
        <v>598</v>
      </c>
      <c r="M274" s="1">
        <v>0</v>
      </c>
      <c r="O274" s="35">
        <v>0</v>
      </c>
      <c r="P274" t="s">
        <v>598</v>
      </c>
      <c r="Q274" s="1" t="s">
        <v>656</v>
      </c>
      <c r="S274" s="1">
        <v>0</v>
      </c>
      <c r="T274" t="s">
        <v>598</v>
      </c>
      <c r="U274" s="1">
        <v>0</v>
      </c>
      <c r="W274" s="1">
        <v>0</v>
      </c>
      <c r="X274" s="1"/>
      <c r="Y274" s="1"/>
      <c r="Z274" s="1"/>
    </row>
    <row r="275" spans="1:26" x14ac:dyDescent="0.3">
      <c r="A275" t="s">
        <v>871</v>
      </c>
      <c r="C275" t="s">
        <v>872</v>
      </c>
      <c r="E275" s="1"/>
      <c r="G275" s="1"/>
      <c r="I275" s="1"/>
      <c r="K275" s="13"/>
      <c r="L275" t="s">
        <v>598</v>
      </c>
      <c r="M275" s="1"/>
      <c r="O275" s="35"/>
      <c r="P275" t="s">
        <v>598</v>
      </c>
      <c r="Q275" s="1"/>
      <c r="S275" s="1"/>
      <c r="T275" t="s">
        <v>598</v>
      </c>
      <c r="U275" s="1">
        <v>75</v>
      </c>
      <c r="W275" s="1">
        <v>0</v>
      </c>
      <c r="X275" s="1"/>
      <c r="Y275" s="1"/>
      <c r="Z275" s="1"/>
    </row>
    <row r="276" spans="1:26" x14ac:dyDescent="0.3">
      <c r="A276" t="s">
        <v>251</v>
      </c>
      <c r="C276" t="s">
        <v>252</v>
      </c>
      <c r="E276" s="1">
        <v>0</v>
      </c>
      <c r="G276" s="1">
        <v>242.59</v>
      </c>
      <c r="I276" s="1">
        <v>249</v>
      </c>
      <c r="K276" s="12">
        <v>1037.5</v>
      </c>
      <c r="L276" t="s">
        <v>598</v>
      </c>
      <c r="M276" s="1">
        <v>1149.06</v>
      </c>
      <c r="O276" s="35">
        <v>2097.1999999999998</v>
      </c>
      <c r="P276" t="s">
        <v>598</v>
      </c>
      <c r="Q276" s="1">
        <v>2500</v>
      </c>
      <c r="S276" s="1">
        <v>0</v>
      </c>
      <c r="T276" t="s">
        <v>598</v>
      </c>
      <c r="U276" s="1">
        <v>325</v>
      </c>
      <c r="W276" s="1">
        <v>0</v>
      </c>
      <c r="X276" s="1"/>
      <c r="Y276" s="1"/>
      <c r="Z276" s="1"/>
    </row>
    <row r="277" spans="1:26" x14ac:dyDescent="0.3">
      <c r="A277" t="s">
        <v>253</v>
      </c>
      <c r="C277" t="s">
        <v>254</v>
      </c>
      <c r="E277" s="1">
        <v>2627.84</v>
      </c>
      <c r="G277" s="1">
        <v>5111.67</v>
      </c>
      <c r="I277" s="1">
        <v>6205.36</v>
      </c>
      <c r="K277" s="12">
        <v>1017.89</v>
      </c>
      <c r="L277" t="s">
        <v>598</v>
      </c>
      <c r="M277" s="1">
        <v>17.989999999999998</v>
      </c>
      <c r="O277" s="35">
        <v>2541.1</v>
      </c>
      <c r="P277" t="s">
        <v>598</v>
      </c>
      <c r="Q277" s="1">
        <v>3000</v>
      </c>
      <c r="S277" s="1">
        <v>3458.85</v>
      </c>
      <c r="T277" t="s">
        <v>598</v>
      </c>
      <c r="U277" s="1">
        <v>2471.81</v>
      </c>
      <c r="W277" s="1">
        <v>5000</v>
      </c>
      <c r="X277" s="1"/>
      <c r="Y277" s="1"/>
      <c r="Z277" s="1"/>
    </row>
    <row r="278" spans="1:26" x14ac:dyDescent="0.3">
      <c r="A278" t="s">
        <v>255</v>
      </c>
      <c r="C278" t="s">
        <v>256</v>
      </c>
      <c r="E278" s="1">
        <v>3556.6</v>
      </c>
      <c r="G278" s="1">
        <v>3162.74</v>
      </c>
      <c r="I278" s="1">
        <v>5136.22</v>
      </c>
      <c r="K278" s="13">
        <v>8549.16</v>
      </c>
      <c r="L278" t="s">
        <v>598</v>
      </c>
      <c r="M278" s="1">
        <v>8504.2000000000007</v>
      </c>
      <c r="O278" s="35">
        <v>9598.4500000000007</v>
      </c>
      <c r="P278" t="s">
        <v>598</v>
      </c>
      <c r="Q278" s="1">
        <v>10000</v>
      </c>
      <c r="S278" s="1">
        <v>9472.99</v>
      </c>
      <c r="T278" t="s">
        <v>598</v>
      </c>
      <c r="U278" s="1">
        <v>9845.2800000000007</v>
      </c>
      <c r="W278" s="1">
        <v>10000</v>
      </c>
      <c r="X278" s="1"/>
      <c r="Y278" s="1"/>
      <c r="Z278" s="1"/>
    </row>
    <row r="279" spans="1:26" x14ac:dyDescent="0.3">
      <c r="A279" t="s">
        <v>457</v>
      </c>
      <c r="C279" t="s">
        <v>458</v>
      </c>
      <c r="E279" s="1">
        <v>4387.54</v>
      </c>
      <c r="G279" s="1">
        <v>0</v>
      </c>
      <c r="I279" s="1">
        <v>0</v>
      </c>
      <c r="K279" s="1">
        <v>0</v>
      </c>
      <c r="M279" s="1">
        <v>0</v>
      </c>
      <c r="O279" s="35">
        <v>0</v>
      </c>
      <c r="Q279" s="1">
        <v>0</v>
      </c>
      <c r="S279" s="1">
        <v>0</v>
      </c>
      <c r="U279" s="1">
        <v>0</v>
      </c>
      <c r="W279" s="1">
        <v>0</v>
      </c>
      <c r="X279" s="1"/>
      <c r="Y279" s="1"/>
      <c r="Z279" s="1"/>
    </row>
    <row r="280" spans="1:26" x14ac:dyDescent="0.3">
      <c r="A280" t="s">
        <v>257</v>
      </c>
      <c r="C280" t="s">
        <v>258</v>
      </c>
      <c r="E280" s="1">
        <v>45599.16</v>
      </c>
      <c r="G280" s="1">
        <v>50543.43</v>
      </c>
      <c r="I280" s="1">
        <v>50335.08</v>
      </c>
      <c r="K280" s="1">
        <v>32883.68</v>
      </c>
      <c r="L280" t="s">
        <v>595</v>
      </c>
      <c r="M280" s="1">
        <v>29831.78</v>
      </c>
      <c r="O280" s="35">
        <v>30047.1</v>
      </c>
      <c r="P280" t="s">
        <v>595</v>
      </c>
      <c r="Q280" s="1">
        <v>40000</v>
      </c>
      <c r="S280" s="1">
        <v>39956.76</v>
      </c>
      <c r="T280" t="s">
        <v>595</v>
      </c>
      <c r="U280" s="80">
        <v>57699.42</v>
      </c>
      <c r="W280" s="1">
        <v>68000</v>
      </c>
      <c r="X280" s="1"/>
      <c r="Y280" s="1"/>
      <c r="Z280" s="1"/>
    </row>
    <row r="281" spans="1:26" x14ac:dyDescent="0.3">
      <c r="A281" t="s">
        <v>259</v>
      </c>
      <c r="C281" t="s">
        <v>682</v>
      </c>
      <c r="E281" s="1">
        <v>0</v>
      </c>
      <c r="G281" s="1">
        <v>10011.5</v>
      </c>
      <c r="I281" s="1">
        <v>0</v>
      </c>
      <c r="K281" s="1">
        <v>0</v>
      </c>
      <c r="M281" s="1">
        <v>0</v>
      </c>
      <c r="O281" s="35">
        <v>0</v>
      </c>
      <c r="Q281" s="1">
        <v>0</v>
      </c>
      <c r="S281" s="1">
        <v>0</v>
      </c>
      <c r="U281" s="1">
        <v>0</v>
      </c>
      <c r="W281" s="1">
        <v>0</v>
      </c>
      <c r="X281" s="1"/>
      <c r="Y281" s="1"/>
      <c r="Z281" s="1"/>
    </row>
    <row r="282" spans="1:26" x14ac:dyDescent="0.3">
      <c r="A282" t="s">
        <v>260</v>
      </c>
      <c r="C282" t="s">
        <v>633</v>
      </c>
      <c r="E282" s="1">
        <v>2648.74</v>
      </c>
      <c r="G282" s="1">
        <v>4086.8</v>
      </c>
      <c r="I282" s="1">
        <v>4389.8999999999996</v>
      </c>
      <c r="K282" s="1">
        <v>4363.5</v>
      </c>
      <c r="L282" t="s">
        <v>595</v>
      </c>
      <c r="M282" s="1">
        <v>4421.8500000000004</v>
      </c>
      <c r="O282" s="35">
        <v>3799.94</v>
      </c>
      <c r="P282" t="s">
        <v>595</v>
      </c>
      <c r="Q282" s="1">
        <v>5000</v>
      </c>
      <c r="S282" s="1">
        <v>4148.42</v>
      </c>
      <c r="T282" t="s">
        <v>595</v>
      </c>
      <c r="U282" s="1">
        <v>5056.0200000000004</v>
      </c>
      <c r="W282" s="1">
        <v>6000</v>
      </c>
      <c r="X282" s="1"/>
      <c r="Y282" s="1"/>
      <c r="Z282" s="1"/>
    </row>
    <row r="283" spans="1:26" x14ac:dyDescent="0.3">
      <c r="A283" t="s">
        <v>459</v>
      </c>
      <c r="C283" t="s">
        <v>460</v>
      </c>
      <c r="E283" s="1">
        <v>239.01</v>
      </c>
      <c r="G283" s="1">
        <v>0</v>
      </c>
      <c r="I283" s="1">
        <v>0</v>
      </c>
      <c r="K283" s="1">
        <v>0</v>
      </c>
      <c r="M283" s="1">
        <v>0</v>
      </c>
      <c r="O283" s="35">
        <v>0</v>
      </c>
      <c r="Q283" s="1">
        <v>0</v>
      </c>
      <c r="S283" s="1">
        <v>0</v>
      </c>
      <c r="U283" s="1">
        <v>0</v>
      </c>
      <c r="W283" s="1">
        <v>0</v>
      </c>
      <c r="X283" s="1"/>
      <c r="Y283" s="1"/>
      <c r="Z283" s="1"/>
    </row>
    <row r="284" spans="1:26" x14ac:dyDescent="0.3">
      <c r="A284" t="s">
        <v>261</v>
      </c>
      <c r="C284" t="s">
        <v>262</v>
      </c>
      <c r="E284" s="1">
        <v>2720.23</v>
      </c>
      <c r="G284" s="1">
        <v>2592</v>
      </c>
      <c r="I284" s="1">
        <v>2985</v>
      </c>
      <c r="K284" s="1">
        <v>2953.28</v>
      </c>
      <c r="L284" t="s">
        <v>595</v>
      </c>
      <c r="M284" s="1">
        <v>1291.8599999999999</v>
      </c>
      <c r="O284" s="35">
        <v>3451.25</v>
      </c>
      <c r="P284" t="s">
        <v>595</v>
      </c>
      <c r="Q284" s="1">
        <v>4000</v>
      </c>
      <c r="S284" s="1">
        <v>5515.37</v>
      </c>
      <c r="T284" t="s">
        <v>595</v>
      </c>
      <c r="U284" s="1">
        <v>5317.33</v>
      </c>
      <c r="W284" s="1">
        <v>6500</v>
      </c>
      <c r="X284" s="1"/>
      <c r="Y284" s="1"/>
      <c r="Z284" s="1"/>
    </row>
    <row r="285" spans="1:26" x14ac:dyDescent="0.3">
      <c r="A285" t="s">
        <v>263</v>
      </c>
      <c r="C285" t="s">
        <v>696</v>
      </c>
      <c r="E285" s="1">
        <v>1310</v>
      </c>
      <c r="G285" s="1">
        <v>1430.65</v>
      </c>
      <c r="I285" s="1">
        <v>1477.68</v>
      </c>
      <c r="K285" s="1">
        <v>1561.05</v>
      </c>
      <c r="L285" t="s">
        <v>595</v>
      </c>
      <c r="M285" s="1">
        <v>1553.69</v>
      </c>
      <c r="O285" s="35">
        <v>1177.73</v>
      </c>
      <c r="P285" t="s">
        <v>595</v>
      </c>
      <c r="Q285" s="1">
        <v>1500</v>
      </c>
      <c r="S285" s="1">
        <v>1330.49</v>
      </c>
      <c r="T285" t="s">
        <v>595</v>
      </c>
      <c r="U285" s="1">
        <v>1620.22</v>
      </c>
      <c r="W285" s="1">
        <v>0</v>
      </c>
      <c r="X285" s="1"/>
      <c r="Y285" s="1"/>
      <c r="Z285" s="1"/>
    </row>
    <row r="286" spans="1:26" x14ac:dyDescent="0.3">
      <c r="A286" t="s">
        <v>265</v>
      </c>
      <c r="C286" t="s">
        <v>264</v>
      </c>
      <c r="E286" s="1">
        <v>17386.04</v>
      </c>
      <c r="G286" s="1">
        <v>20494.54</v>
      </c>
      <c r="I286" s="1">
        <v>23204.62</v>
      </c>
      <c r="K286" s="1">
        <v>10342.92</v>
      </c>
      <c r="L286" t="s">
        <v>595</v>
      </c>
      <c r="M286" s="1">
        <v>7868.73</v>
      </c>
      <c r="O286" s="35">
        <v>9754.2900000000009</v>
      </c>
      <c r="P286" t="s">
        <v>595</v>
      </c>
      <c r="Q286" s="1">
        <v>10000</v>
      </c>
      <c r="S286" s="1">
        <v>13531.65</v>
      </c>
      <c r="T286" t="s">
        <v>595</v>
      </c>
      <c r="U286" s="80">
        <v>22643.83</v>
      </c>
      <c r="W286" s="1">
        <v>0</v>
      </c>
      <c r="X286" s="1"/>
      <c r="Y286" s="1"/>
      <c r="Z286" s="1"/>
    </row>
    <row r="287" spans="1:26" x14ac:dyDescent="0.3">
      <c r="A287" t="s">
        <v>266</v>
      </c>
      <c r="C287" t="s">
        <v>267</v>
      </c>
      <c r="E287" s="1">
        <v>0</v>
      </c>
      <c r="G287" s="1">
        <v>1739.55</v>
      </c>
      <c r="I287" s="1">
        <v>0</v>
      </c>
      <c r="K287" s="1">
        <v>0</v>
      </c>
      <c r="M287" s="1">
        <v>0</v>
      </c>
      <c r="O287" s="35">
        <v>0</v>
      </c>
      <c r="Q287" s="1">
        <v>0</v>
      </c>
      <c r="S287" s="1">
        <v>0</v>
      </c>
      <c r="U287" s="1">
        <v>0</v>
      </c>
      <c r="W287" s="1">
        <v>0</v>
      </c>
      <c r="X287" s="1"/>
      <c r="Y287" s="1"/>
      <c r="Z287" s="1"/>
    </row>
    <row r="288" spans="1:26" x14ac:dyDescent="0.3">
      <c r="A288" t="s">
        <v>461</v>
      </c>
      <c r="C288" t="s">
        <v>264</v>
      </c>
      <c r="E288" s="1">
        <v>179.27</v>
      </c>
      <c r="G288" s="1">
        <v>0</v>
      </c>
      <c r="I288" s="1">
        <v>0</v>
      </c>
      <c r="K288" s="1">
        <v>0</v>
      </c>
      <c r="M288" s="1">
        <v>0</v>
      </c>
      <c r="O288" s="35">
        <v>0</v>
      </c>
      <c r="Q288" s="1">
        <v>0</v>
      </c>
      <c r="S288" s="1">
        <v>0</v>
      </c>
      <c r="U288" s="1">
        <v>0</v>
      </c>
      <c r="W288" s="1">
        <v>0</v>
      </c>
      <c r="X288" s="1"/>
      <c r="Y288" s="1"/>
      <c r="Z288" s="1"/>
    </row>
    <row r="289" spans="1:26" x14ac:dyDescent="0.3">
      <c r="A289" t="s">
        <v>462</v>
      </c>
      <c r="C289" t="s">
        <v>463</v>
      </c>
      <c r="E289" s="1">
        <v>1174.72</v>
      </c>
      <c r="G289" s="1">
        <v>0</v>
      </c>
      <c r="I289" s="1">
        <v>0</v>
      </c>
      <c r="K289" s="1">
        <v>0</v>
      </c>
      <c r="M289" s="1">
        <v>0</v>
      </c>
      <c r="O289" s="35">
        <v>0</v>
      </c>
      <c r="Q289" s="1">
        <v>0</v>
      </c>
      <c r="S289" s="1">
        <v>0</v>
      </c>
      <c r="U289" s="1">
        <v>0</v>
      </c>
      <c r="W289" s="1">
        <v>0</v>
      </c>
      <c r="X289" s="1"/>
      <c r="Y289" s="1"/>
      <c r="Z289" s="1"/>
    </row>
    <row r="290" spans="1:26" x14ac:dyDescent="0.3">
      <c r="A290" t="s">
        <v>268</v>
      </c>
      <c r="C290" t="s">
        <v>26</v>
      </c>
      <c r="E290" s="1">
        <v>6087.36</v>
      </c>
      <c r="G290" s="1">
        <v>11472.43</v>
      </c>
      <c r="I290" s="1">
        <v>14802</v>
      </c>
      <c r="K290" s="1">
        <v>12877.46</v>
      </c>
      <c r="L290" t="s">
        <v>595</v>
      </c>
      <c r="M290" s="1">
        <v>9520.7900000000009</v>
      </c>
      <c r="O290" s="35">
        <v>1385.56</v>
      </c>
      <c r="P290" t="s">
        <v>595</v>
      </c>
      <c r="Q290" s="1">
        <v>2000</v>
      </c>
      <c r="S290" s="1">
        <v>1341.2</v>
      </c>
      <c r="T290" t="s">
        <v>595</v>
      </c>
      <c r="U290" s="1">
        <v>3105.13</v>
      </c>
      <c r="W290" s="1">
        <v>2000</v>
      </c>
      <c r="X290" s="1"/>
      <c r="Y290" s="1"/>
      <c r="Z290" s="1"/>
    </row>
    <row r="291" spans="1:26" x14ac:dyDescent="0.3">
      <c r="A291" t="s">
        <v>944</v>
      </c>
      <c r="C291" t="s">
        <v>945</v>
      </c>
      <c r="E291" s="1"/>
      <c r="G291" s="1"/>
      <c r="I291" s="1"/>
      <c r="K291" s="1"/>
      <c r="M291" s="1"/>
      <c r="O291" s="35"/>
      <c r="Q291" s="1"/>
      <c r="S291" s="1"/>
      <c r="U291" s="1">
        <v>278.8</v>
      </c>
      <c r="W291" s="1"/>
      <c r="X291" s="1"/>
      <c r="Y291" s="1"/>
      <c r="Z291" s="1"/>
    </row>
    <row r="292" spans="1:26" x14ac:dyDescent="0.3">
      <c r="A292" t="s">
        <v>946</v>
      </c>
      <c r="C292" t="s">
        <v>947</v>
      </c>
      <c r="E292" s="1"/>
      <c r="G292" s="1"/>
      <c r="I292" s="1"/>
      <c r="K292" s="1"/>
      <c r="M292" s="1"/>
      <c r="O292" s="35"/>
      <c r="Q292" s="1"/>
      <c r="S292" s="1"/>
      <c r="U292" s="1">
        <v>1759.02</v>
      </c>
      <c r="W292" s="1"/>
      <c r="X292" s="1"/>
      <c r="Y292" s="1"/>
      <c r="Z292" s="1"/>
    </row>
    <row r="293" spans="1:26" x14ac:dyDescent="0.3">
      <c r="A293" t="s">
        <v>269</v>
      </c>
      <c r="C293" t="s">
        <v>270</v>
      </c>
      <c r="E293" s="1">
        <v>5434.66</v>
      </c>
      <c r="G293" s="1">
        <v>10969.62</v>
      </c>
      <c r="I293" s="1">
        <v>11761.38</v>
      </c>
      <c r="K293" s="1">
        <v>17174.39</v>
      </c>
      <c r="L293" t="s">
        <v>599</v>
      </c>
      <c r="M293" s="1">
        <v>14647.59</v>
      </c>
      <c r="O293" s="35">
        <v>7296.44</v>
      </c>
      <c r="P293" t="s">
        <v>599</v>
      </c>
      <c r="Q293" s="1">
        <v>10000</v>
      </c>
      <c r="S293" s="1">
        <v>4607.43</v>
      </c>
      <c r="T293" t="s">
        <v>599</v>
      </c>
      <c r="U293" s="1">
        <v>7556.61</v>
      </c>
      <c r="W293" s="1">
        <v>10000</v>
      </c>
      <c r="X293" s="1"/>
      <c r="Y293" s="1"/>
      <c r="Z293" s="1"/>
    </row>
    <row r="294" spans="1:26" x14ac:dyDescent="0.3">
      <c r="A294" t="s">
        <v>271</v>
      </c>
      <c r="C294" t="s">
        <v>272</v>
      </c>
      <c r="E294" s="1">
        <v>0</v>
      </c>
      <c r="G294" s="1">
        <v>211.85</v>
      </c>
      <c r="I294" s="1">
        <v>1300.03</v>
      </c>
      <c r="K294" s="1">
        <v>0</v>
      </c>
      <c r="M294" s="1">
        <v>0</v>
      </c>
      <c r="O294" s="35">
        <v>116.86</v>
      </c>
      <c r="P294" t="s">
        <v>599</v>
      </c>
      <c r="Q294" s="1">
        <v>200</v>
      </c>
      <c r="S294" s="1">
        <v>0</v>
      </c>
      <c r="T294" t="s">
        <v>599</v>
      </c>
      <c r="U294" s="1">
        <v>0</v>
      </c>
      <c r="W294" s="1">
        <v>0</v>
      </c>
      <c r="X294" s="1"/>
      <c r="Y294" s="1">
        <v>0</v>
      </c>
      <c r="Z294" s="1"/>
    </row>
    <row r="295" spans="1:26" x14ac:dyDescent="0.3">
      <c r="A295" t="s">
        <v>464</v>
      </c>
      <c r="C295" t="s">
        <v>465</v>
      </c>
      <c r="E295" s="1">
        <v>55</v>
      </c>
      <c r="G295" s="1">
        <v>0</v>
      </c>
      <c r="I295" s="1">
        <v>0</v>
      </c>
      <c r="K295" s="1">
        <v>0</v>
      </c>
      <c r="M295" s="1">
        <v>1614</v>
      </c>
      <c r="O295" s="35">
        <v>0</v>
      </c>
      <c r="P295" t="s">
        <v>599</v>
      </c>
      <c r="Q295" s="1">
        <v>100</v>
      </c>
      <c r="S295" s="1">
        <v>442.13</v>
      </c>
      <c r="T295" t="s">
        <v>599</v>
      </c>
      <c r="U295" s="1">
        <v>0</v>
      </c>
      <c r="W295" s="1">
        <v>0</v>
      </c>
      <c r="X295" s="1"/>
      <c r="Y295" s="1"/>
      <c r="Z295" s="1"/>
    </row>
    <row r="296" spans="1:26" x14ac:dyDescent="0.3">
      <c r="A296" t="s">
        <v>273</v>
      </c>
      <c r="C296" t="s">
        <v>274</v>
      </c>
      <c r="E296" s="1">
        <v>15841.63</v>
      </c>
      <c r="G296" s="1">
        <v>30233.33</v>
      </c>
      <c r="I296" s="1">
        <v>40836.79</v>
      </c>
      <c r="K296" s="12">
        <v>22770.41</v>
      </c>
      <c r="L296" t="s">
        <v>599</v>
      </c>
      <c r="M296" s="1">
        <v>21371.64</v>
      </c>
      <c r="O296" s="35">
        <v>16849.77</v>
      </c>
      <c r="P296" t="s">
        <v>599</v>
      </c>
      <c r="Q296" s="1">
        <v>20000</v>
      </c>
      <c r="S296" s="1">
        <v>6293.48</v>
      </c>
      <c r="T296" t="s">
        <v>599</v>
      </c>
      <c r="U296" s="1">
        <v>15410.93</v>
      </c>
      <c r="W296" s="1">
        <v>20000</v>
      </c>
      <c r="X296" s="1"/>
      <c r="Y296" s="1"/>
      <c r="Z296" s="1"/>
    </row>
    <row r="297" spans="1:26" x14ac:dyDescent="0.3">
      <c r="A297" t="s">
        <v>275</v>
      </c>
      <c r="C297" t="s">
        <v>276</v>
      </c>
      <c r="E297" s="1">
        <v>41337.910000000003</v>
      </c>
      <c r="G297" s="1">
        <v>45531.77</v>
      </c>
      <c r="I297" s="1">
        <v>38614.61</v>
      </c>
      <c r="K297" s="13">
        <v>26724.47</v>
      </c>
      <c r="L297" t="s">
        <v>599</v>
      </c>
      <c r="M297" s="1">
        <v>15930.56</v>
      </c>
      <c r="O297" s="35">
        <v>16807.939999999999</v>
      </c>
      <c r="P297" t="s">
        <v>599</v>
      </c>
      <c r="Q297" s="1">
        <v>20000</v>
      </c>
      <c r="S297" s="1">
        <v>22028.87</v>
      </c>
      <c r="T297" t="s">
        <v>599</v>
      </c>
      <c r="U297" s="80">
        <v>25755.23</v>
      </c>
      <c r="W297" s="1">
        <v>30000</v>
      </c>
      <c r="X297" s="1"/>
      <c r="Y297" s="1"/>
      <c r="Z297" s="1"/>
    </row>
    <row r="298" spans="1:26" x14ac:dyDescent="0.3">
      <c r="A298" t="s">
        <v>873</v>
      </c>
      <c r="C298" t="s">
        <v>874</v>
      </c>
      <c r="E298" s="1"/>
      <c r="G298" s="1"/>
      <c r="I298" s="1"/>
      <c r="K298" s="13"/>
      <c r="M298" s="1"/>
      <c r="O298" s="35"/>
      <c r="Q298" s="1"/>
      <c r="S298" s="1"/>
      <c r="U298" s="80">
        <v>34.6</v>
      </c>
      <c r="W298" s="1">
        <v>0</v>
      </c>
      <c r="X298" s="1"/>
      <c r="Y298" s="1"/>
      <c r="Z298" s="1"/>
    </row>
    <row r="299" spans="1:26" x14ac:dyDescent="0.3">
      <c r="A299" t="s">
        <v>277</v>
      </c>
      <c r="C299" t="s">
        <v>841</v>
      </c>
      <c r="E299" s="1">
        <v>13220.51</v>
      </c>
      <c r="G299" s="1">
        <v>2250</v>
      </c>
      <c r="I299" s="1">
        <v>7654.94</v>
      </c>
      <c r="K299" s="12">
        <v>14825.57</v>
      </c>
      <c r="L299" t="s">
        <v>595</v>
      </c>
      <c r="M299" s="1">
        <v>13108.33</v>
      </c>
      <c r="O299" s="35">
        <v>16566.669999999998</v>
      </c>
      <c r="P299" t="s">
        <v>595</v>
      </c>
      <c r="Q299" s="1">
        <v>17500</v>
      </c>
      <c r="S299" s="1">
        <v>16500</v>
      </c>
      <c r="T299" t="s">
        <v>595</v>
      </c>
      <c r="U299" s="1">
        <v>670</v>
      </c>
      <c r="W299" s="1">
        <v>0</v>
      </c>
      <c r="X299" s="1"/>
      <c r="Y299" s="1"/>
      <c r="Z299" s="1"/>
    </row>
    <row r="300" spans="1:26" x14ac:dyDescent="0.3">
      <c r="A300" t="s">
        <v>278</v>
      </c>
      <c r="C300" t="s">
        <v>279</v>
      </c>
      <c r="E300" s="1">
        <v>461.1</v>
      </c>
      <c r="G300" s="1">
        <v>240</v>
      </c>
      <c r="I300" s="1">
        <v>210</v>
      </c>
      <c r="K300" s="1">
        <v>127.5</v>
      </c>
      <c r="L300" t="s">
        <v>595</v>
      </c>
      <c r="M300" s="1">
        <v>338.25</v>
      </c>
      <c r="O300" s="35">
        <v>15</v>
      </c>
      <c r="P300" t="s">
        <v>595</v>
      </c>
      <c r="Q300" s="1">
        <v>500</v>
      </c>
      <c r="S300" s="1">
        <v>85</v>
      </c>
      <c r="T300" t="s">
        <v>595</v>
      </c>
      <c r="U300" s="1">
        <v>2909.5</v>
      </c>
      <c r="W300" s="1">
        <v>0</v>
      </c>
      <c r="X300" s="1"/>
      <c r="Y300" s="1"/>
      <c r="Z300" s="1"/>
    </row>
    <row r="301" spans="1:26" x14ac:dyDescent="0.3">
      <c r="A301" t="s">
        <v>280</v>
      </c>
      <c r="C301" t="s">
        <v>281</v>
      </c>
      <c r="E301" s="1">
        <v>3376.12</v>
      </c>
      <c r="G301" s="1">
        <v>542.75</v>
      </c>
      <c r="I301" s="1">
        <v>3537.24</v>
      </c>
      <c r="K301" s="1">
        <v>5176.83</v>
      </c>
      <c r="L301" t="s">
        <v>595</v>
      </c>
      <c r="M301" s="1">
        <v>4633.57</v>
      </c>
      <c r="O301" s="35">
        <v>5262.49</v>
      </c>
      <c r="P301" t="s">
        <v>595</v>
      </c>
      <c r="Q301" s="1">
        <v>9000</v>
      </c>
      <c r="S301" s="1">
        <v>6856.16</v>
      </c>
      <c r="T301" t="s">
        <v>595</v>
      </c>
      <c r="U301" s="1">
        <v>3685.39</v>
      </c>
      <c r="W301" s="1">
        <v>0</v>
      </c>
      <c r="X301" s="1"/>
      <c r="Y301" s="1"/>
      <c r="Z301" s="1"/>
    </row>
    <row r="302" spans="1:26" x14ac:dyDescent="0.3">
      <c r="A302" t="s">
        <v>282</v>
      </c>
      <c r="C302" t="s">
        <v>948</v>
      </c>
      <c r="E302" s="1">
        <v>117.34</v>
      </c>
      <c r="G302" s="1">
        <v>52.37</v>
      </c>
      <c r="I302" s="1">
        <v>49.13</v>
      </c>
      <c r="K302" s="1">
        <v>33.75</v>
      </c>
      <c r="L302" t="s">
        <v>595</v>
      </c>
      <c r="M302" s="1">
        <v>95.55</v>
      </c>
      <c r="O302" s="35">
        <v>3.95</v>
      </c>
      <c r="P302" t="s">
        <v>595</v>
      </c>
      <c r="Q302" s="1">
        <v>150</v>
      </c>
      <c r="S302" s="1">
        <v>23.3</v>
      </c>
      <c r="T302" t="s">
        <v>595</v>
      </c>
      <c r="U302" s="1">
        <v>687.38</v>
      </c>
      <c r="W302" s="1">
        <v>0</v>
      </c>
      <c r="X302" s="1"/>
      <c r="Y302" s="1"/>
      <c r="Z302" s="1"/>
    </row>
    <row r="303" spans="1:26" x14ac:dyDescent="0.3">
      <c r="A303" t="s">
        <v>283</v>
      </c>
      <c r="C303" t="s">
        <v>284</v>
      </c>
      <c r="E303" s="1">
        <v>0</v>
      </c>
      <c r="G303" s="1">
        <v>550</v>
      </c>
      <c r="I303" s="1">
        <v>0</v>
      </c>
      <c r="K303" s="1">
        <v>0</v>
      </c>
      <c r="M303" s="1">
        <v>0</v>
      </c>
      <c r="O303" s="35">
        <v>0</v>
      </c>
      <c r="Q303" s="1">
        <v>0</v>
      </c>
      <c r="S303" s="1">
        <v>0</v>
      </c>
      <c r="U303" s="1">
        <v>0</v>
      </c>
      <c r="W303" s="1">
        <v>0</v>
      </c>
      <c r="X303" s="1"/>
      <c r="Y303" s="1"/>
      <c r="Z303" s="1"/>
    </row>
    <row r="304" spans="1:26" x14ac:dyDescent="0.3">
      <c r="A304" t="s">
        <v>285</v>
      </c>
      <c r="C304" t="s">
        <v>286</v>
      </c>
      <c r="E304" s="1">
        <v>47.5</v>
      </c>
      <c r="G304" s="1">
        <v>885.8</v>
      </c>
      <c r="I304" s="1">
        <v>0</v>
      </c>
      <c r="K304" s="1">
        <v>0</v>
      </c>
      <c r="M304" s="1">
        <v>0</v>
      </c>
      <c r="O304" s="35">
        <v>0</v>
      </c>
      <c r="Q304" s="1">
        <v>0</v>
      </c>
      <c r="S304" s="1">
        <v>0</v>
      </c>
      <c r="U304" s="1">
        <v>0</v>
      </c>
      <c r="W304" s="1">
        <v>0</v>
      </c>
      <c r="X304" s="1"/>
      <c r="Y304" s="1"/>
      <c r="Z304" s="1"/>
    </row>
    <row r="305" spans="1:26" x14ac:dyDescent="0.3">
      <c r="A305" t="s">
        <v>287</v>
      </c>
      <c r="C305" t="s">
        <v>697</v>
      </c>
      <c r="E305" s="1">
        <v>16288.1</v>
      </c>
      <c r="G305" s="1">
        <v>14403.35</v>
      </c>
      <c r="I305" s="1">
        <v>21673.4</v>
      </c>
      <c r="K305" s="1">
        <v>19228.849999999999</v>
      </c>
      <c r="L305" t="s">
        <v>597</v>
      </c>
      <c r="M305" s="1">
        <v>23452.35</v>
      </c>
      <c r="O305" s="35">
        <v>17934.3</v>
      </c>
      <c r="P305" t="s">
        <v>597</v>
      </c>
      <c r="Q305" s="1">
        <v>20000</v>
      </c>
      <c r="S305" s="1">
        <v>17348.75</v>
      </c>
      <c r="T305" t="s">
        <v>597</v>
      </c>
      <c r="U305" s="80">
        <v>38989.1</v>
      </c>
      <c r="W305" s="1">
        <v>40000</v>
      </c>
      <c r="X305" s="1"/>
      <c r="Y305" s="1"/>
      <c r="Z305" s="1"/>
    </row>
    <row r="306" spans="1:26" x14ac:dyDescent="0.3">
      <c r="A306" t="s">
        <v>288</v>
      </c>
      <c r="C306" t="s">
        <v>289</v>
      </c>
      <c r="E306" s="1">
        <v>185</v>
      </c>
      <c r="G306" s="1">
        <v>150</v>
      </c>
      <c r="I306" s="1">
        <v>0</v>
      </c>
      <c r="K306" s="1">
        <v>0</v>
      </c>
      <c r="M306" s="1">
        <v>0</v>
      </c>
      <c r="O306" s="35">
        <v>305</v>
      </c>
      <c r="Q306" s="1">
        <v>500</v>
      </c>
      <c r="S306" s="1">
        <v>0</v>
      </c>
      <c r="U306" s="1">
        <v>0</v>
      </c>
      <c r="W306" s="1">
        <v>0</v>
      </c>
      <c r="X306" s="1"/>
      <c r="Y306" s="1"/>
      <c r="Z306" s="1"/>
    </row>
    <row r="307" spans="1:26" x14ac:dyDescent="0.3">
      <c r="A307" t="s">
        <v>290</v>
      </c>
      <c r="C307" t="s">
        <v>291</v>
      </c>
      <c r="E307" s="1">
        <v>2409.89</v>
      </c>
      <c r="G307" s="1">
        <v>5675.85</v>
      </c>
      <c r="I307" s="1">
        <v>3773.77</v>
      </c>
      <c r="K307" s="1">
        <v>3312.49</v>
      </c>
      <c r="L307" t="s">
        <v>596</v>
      </c>
      <c r="M307" s="1">
        <v>1512.97</v>
      </c>
      <c r="O307" s="35">
        <v>764.36</v>
      </c>
      <c r="P307" t="s">
        <v>596</v>
      </c>
      <c r="Q307" s="1">
        <v>1000</v>
      </c>
      <c r="S307" s="1">
        <v>8358.99</v>
      </c>
      <c r="T307" t="s">
        <v>596</v>
      </c>
      <c r="U307" s="1">
        <v>302.95999999999998</v>
      </c>
      <c r="W307" s="1">
        <v>1000</v>
      </c>
      <c r="X307" s="1"/>
      <c r="Y307" s="1"/>
      <c r="Z307" s="1"/>
    </row>
    <row r="308" spans="1:26" x14ac:dyDescent="0.3">
      <c r="A308" t="s">
        <v>865</v>
      </c>
      <c r="C308" t="s">
        <v>866</v>
      </c>
      <c r="E308" s="1"/>
      <c r="G308" s="1"/>
      <c r="I308" s="1"/>
      <c r="K308" s="1"/>
      <c r="M308" s="1"/>
      <c r="O308" s="35"/>
      <c r="Q308" s="1"/>
      <c r="S308" s="1"/>
      <c r="U308" s="1">
        <v>17147.8</v>
      </c>
      <c r="W308" s="1">
        <v>15000</v>
      </c>
      <c r="X308" s="1"/>
      <c r="Y308" s="1"/>
      <c r="Z308" s="1"/>
    </row>
    <row r="309" spans="1:26" x14ac:dyDescent="0.3">
      <c r="A309" t="s">
        <v>292</v>
      </c>
      <c r="C309" t="s">
        <v>293</v>
      </c>
      <c r="E309" s="1">
        <v>25112</v>
      </c>
      <c r="G309" s="1">
        <v>30100</v>
      </c>
      <c r="I309" s="1">
        <v>31250</v>
      </c>
      <c r="K309" s="1">
        <v>31550</v>
      </c>
      <c r="L309" t="s">
        <v>595</v>
      </c>
      <c r="M309" s="1">
        <v>34850</v>
      </c>
      <c r="O309" s="35">
        <v>35150</v>
      </c>
      <c r="P309" t="s">
        <v>595</v>
      </c>
      <c r="Q309" s="1">
        <v>36250</v>
      </c>
      <c r="S309" s="1">
        <v>36041</v>
      </c>
      <c r="T309" t="s">
        <v>595</v>
      </c>
      <c r="U309" s="1">
        <v>36372</v>
      </c>
      <c r="W309" s="1">
        <v>37200</v>
      </c>
      <c r="X309" s="1"/>
      <c r="Y309" s="1"/>
      <c r="Z309" s="1"/>
    </row>
    <row r="310" spans="1:26" x14ac:dyDescent="0.3">
      <c r="A310" t="s">
        <v>294</v>
      </c>
      <c r="C310" t="s">
        <v>295</v>
      </c>
      <c r="E310" s="1">
        <v>6488</v>
      </c>
      <c r="G310" s="1">
        <v>6688</v>
      </c>
      <c r="I310" s="1">
        <v>6944.45</v>
      </c>
      <c r="K310" s="1">
        <v>7011.12</v>
      </c>
      <c r="L310" t="s">
        <v>595</v>
      </c>
      <c r="M310" s="1">
        <v>7744.45</v>
      </c>
      <c r="O310" s="35">
        <v>7811.12</v>
      </c>
      <c r="P310" t="s">
        <v>595</v>
      </c>
      <c r="Q310" s="1">
        <v>7935</v>
      </c>
      <c r="S310" s="1">
        <v>7933.34</v>
      </c>
      <c r="T310" t="s">
        <v>595</v>
      </c>
      <c r="U310" s="1">
        <v>8000</v>
      </c>
      <c r="W310" s="1">
        <v>8275</v>
      </c>
      <c r="X310" s="1"/>
      <c r="Y310" s="1"/>
      <c r="Z310" s="1"/>
    </row>
    <row r="311" spans="1:26" x14ac:dyDescent="0.3">
      <c r="A311" t="s">
        <v>296</v>
      </c>
      <c r="C311" t="s">
        <v>950</v>
      </c>
      <c r="E311" s="1">
        <v>656.5</v>
      </c>
      <c r="G311" s="1">
        <v>712.5</v>
      </c>
      <c r="I311" s="1">
        <v>1950</v>
      </c>
      <c r="K311" s="1">
        <v>1162.5</v>
      </c>
      <c r="L311" t="s">
        <v>595</v>
      </c>
      <c r="M311" s="1">
        <v>1125</v>
      </c>
      <c r="O311" s="35">
        <v>1987.5</v>
      </c>
      <c r="P311" t="s">
        <v>595</v>
      </c>
      <c r="Q311" s="1">
        <v>3500</v>
      </c>
      <c r="S311" s="1">
        <v>3787.5</v>
      </c>
      <c r="T311" t="s">
        <v>595</v>
      </c>
      <c r="U311" s="1">
        <v>1320</v>
      </c>
      <c r="W311" s="1">
        <v>2500</v>
      </c>
      <c r="X311" s="1"/>
      <c r="Y311" s="1"/>
      <c r="Z311" s="1"/>
    </row>
    <row r="312" spans="1:26" x14ac:dyDescent="0.3">
      <c r="A312" t="s">
        <v>297</v>
      </c>
      <c r="C312" t="s">
        <v>298</v>
      </c>
      <c r="E312" s="1">
        <v>0</v>
      </c>
      <c r="G312" s="1">
        <v>67.08</v>
      </c>
      <c r="I312" s="1">
        <v>327</v>
      </c>
      <c r="K312" s="1">
        <v>0</v>
      </c>
      <c r="M312" s="1">
        <v>1237.8399999999999</v>
      </c>
      <c r="O312" s="35">
        <v>1576.4</v>
      </c>
      <c r="Q312" s="1">
        <v>2000</v>
      </c>
      <c r="S312" s="1">
        <v>1617.65</v>
      </c>
      <c r="U312" s="1">
        <v>1206.21</v>
      </c>
      <c r="W312" s="1">
        <v>0</v>
      </c>
      <c r="X312" s="1"/>
      <c r="Y312" s="1"/>
      <c r="Z312" s="1"/>
    </row>
    <row r="313" spans="1:26" x14ac:dyDescent="0.3">
      <c r="A313" t="s">
        <v>299</v>
      </c>
      <c r="C313" t="s">
        <v>293</v>
      </c>
      <c r="E313" s="1">
        <v>8143.8</v>
      </c>
      <c r="G313" s="1">
        <v>10334.120000000001</v>
      </c>
      <c r="I313" s="1">
        <v>11178.72</v>
      </c>
      <c r="K313" s="1">
        <v>11743.79</v>
      </c>
      <c r="L313" t="s">
        <v>595</v>
      </c>
      <c r="M313" s="1">
        <v>11409.72</v>
      </c>
      <c r="O313" s="35">
        <v>10523.45</v>
      </c>
      <c r="P313" t="s">
        <v>595</v>
      </c>
      <c r="Q313" s="1">
        <v>13000</v>
      </c>
      <c r="S313" s="1">
        <v>11336.97</v>
      </c>
      <c r="T313" t="s">
        <v>595</v>
      </c>
      <c r="U313" s="1">
        <v>11687.03</v>
      </c>
      <c r="W313" s="1">
        <v>0</v>
      </c>
      <c r="X313" s="1"/>
      <c r="Y313" s="1"/>
      <c r="Z313" s="1"/>
    </row>
    <row r="314" spans="1:26" x14ac:dyDescent="0.3">
      <c r="A314" t="s">
        <v>300</v>
      </c>
      <c r="C314" t="s">
        <v>301</v>
      </c>
      <c r="E314" s="1">
        <v>151.44</v>
      </c>
      <c r="G314" s="1">
        <v>149.94</v>
      </c>
      <c r="I314" s="1">
        <v>453.23</v>
      </c>
      <c r="K314" s="1">
        <v>353.95</v>
      </c>
      <c r="L314" t="s">
        <v>595</v>
      </c>
      <c r="M314" s="1">
        <v>291.77</v>
      </c>
      <c r="O314" s="35">
        <v>560.75</v>
      </c>
      <c r="P314" t="s">
        <v>595</v>
      </c>
      <c r="Q314" s="1">
        <v>1000</v>
      </c>
      <c r="S314" s="1">
        <v>994.32</v>
      </c>
      <c r="T314" t="s">
        <v>595</v>
      </c>
      <c r="U314" s="1">
        <v>342.27</v>
      </c>
      <c r="W314" s="1">
        <v>0</v>
      </c>
      <c r="X314" s="1"/>
      <c r="Y314" s="1"/>
      <c r="Z314" s="1"/>
    </row>
    <row r="315" spans="1:26" x14ac:dyDescent="0.3">
      <c r="A315" t="s">
        <v>302</v>
      </c>
      <c r="C315" t="s">
        <v>301</v>
      </c>
      <c r="E315" s="1">
        <v>2104.09</v>
      </c>
      <c r="G315" s="1">
        <v>2296.11</v>
      </c>
      <c r="I315" s="1">
        <v>2484.21</v>
      </c>
      <c r="K315" s="1">
        <v>2609.7199999999998</v>
      </c>
      <c r="L315" t="s">
        <v>595</v>
      </c>
      <c r="M315" s="1">
        <v>2773.05</v>
      </c>
      <c r="O315" s="35">
        <v>2338.46</v>
      </c>
      <c r="P315" t="s">
        <v>595</v>
      </c>
      <c r="Q315" s="1">
        <v>3500</v>
      </c>
      <c r="S315" s="1">
        <v>2519.36</v>
      </c>
      <c r="T315" t="s">
        <v>595</v>
      </c>
      <c r="U315" s="1">
        <v>2596.9899999999998</v>
      </c>
      <c r="W315" s="1">
        <v>0</v>
      </c>
      <c r="X315" s="1"/>
      <c r="Y315" s="1"/>
      <c r="Z315" s="1"/>
    </row>
    <row r="316" spans="1:26" x14ac:dyDescent="0.3">
      <c r="A316" t="s">
        <v>951</v>
      </c>
      <c r="C316" t="s">
        <v>952</v>
      </c>
      <c r="E316" s="1"/>
      <c r="G316" s="1"/>
      <c r="I316" s="1"/>
      <c r="K316" s="1"/>
      <c r="M316" s="1"/>
      <c r="O316" s="35"/>
      <c r="Q316" s="1"/>
      <c r="S316" s="1"/>
      <c r="U316" s="1">
        <v>112.63</v>
      </c>
      <c r="W316" s="1"/>
      <c r="X316" s="1"/>
      <c r="Y316" s="1"/>
      <c r="Z316" s="1"/>
    </row>
    <row r="317" spans="1:26" x14ac:dyDescent="0.3">
      <c r="A317" t="s">
        <v>660</v>
      </c>
      <c r="C317" t="s">
        <v>661</v>
      </c>
      <c r="E317" s="1"/>
      <c r="G317" s="1"/>
      <c r="I317" s="1"/>
      <c r="K317" s="1"/>
      <c r="M317" s="1"/>
      <c r="O317" s="35">
        <v>1152.33</v>
      </c>
      <c r="P317" t="s">
        <v>596</v>
      </c>
      <c r="Q317" s="1">
        <v>1500</v>
      </c>
      <c r="S317" s="1">
        <v>108.59</v>
      </c>
      <c r="T317" t="s">
        <v>596</v>
      </c>
      <c r="U317" s="1">
        <v>451.78</v>
      </c>
      <c r="W317" s="1">
        <v>1500</v>
      </c>
      <c r="X317" s="1"/>
      <c r="Y317" s="1"/>
      <c r="Z317" s="1"/>
    </row>
    <row r="318" spans="1:26" x14ac:dyDescent="0.3">
      <c r="A318" t="s">
        <v>303</v>
      </c>
      <c r="C318" t="s">
        <v>304</v>
      </c>
      <c r="E318" s="1">
        <v>777.67</v>
      </c>
      <c r="G318" s="1">
        <v>1062.5</v>
      </c>
      <c r="I318" s="1">
        <v>1582.54</v>
      </c>
      <c r="K318" s="1">
        <v>1486.4</v>
      </c>
      <c r="L318" t="s">
        <v>597</v>
      </c>
      <c r="M318" s="1">
        <v>1707</v>
      </c>
      <c r="O318" s="35">
        <v>3972.7</v>
      </c>
      <c r="P318" t="s">
        <v>597</v>
      </c>
      <c r="Q318" s="1">
        <v>5500</v>
      </c>
      <c r="S318" s="1">
        <v>-203.9</v>
      </c>
      <c r="T318" t="s">
        <v>597</v>
      </c>
      <c r="U318" s="1">
        <v>5128.92</v>
      </c>
      <c r="W318" s="1">
        <v>5500</v>
      </c>
      <c r="X318" s="1"/>
      <c r="Y318" s="1"/>
      <c r="Z318" s="1"/>
    </row>
    <row r="319" spans="1:26" x14ac:dyDescent="0.3">
      <c r="A319" t="s">
        <v>305</v>
      </c>
      <c r="C319" t="s">
        <v>306</v>
      </c>
      <c r="E319" s="1">
        <v>1745.95</v>
      </c>
      <c r="G319" s="1">
        <v>1714.57</v>
      </c>
      <c r="I319" s="1">
        <v>183</v>
      </c>
      <c r="K319" s="1">
        <v>1708</v>
      </c>
      <c r="M319" s="1">
        <v>2208.44</v>
      </c>
      <c r="O319" s="35">
        <v>2170.4899999999998</v>
      </c>
      <c r="P319" t="s">
        <v>597</v>
      </c>
      <c r="Q319" s="1">
        <v>2500</v>
      </c>
      <c r="S319" s="1">
        <v>1871.5</v>
      </c>
      <c r="T319" t="s">
        <v>597</v>
      </c>
      <c r="U319" s="1">
        <v>2089.94</v>
      </c>
      <c r="W319" s="1">
        <v>0</v>
      </c>
      <c r="X319" s="1"/>
      <c r="Y319" s="1"/>
      <c r="Z319" s="1"/>
    </row>
    <row r="320" spans="1:26" x14ac:dyDescent="0.3">
      <c r="A320" t="s">
        <v>307</v>
      </c>
      <c r="C320" t="s">
        <v>308</v>
      </c>
      <c r="E320" s="1">
        <v>6741.81</v>
      </c>
      <c r="G320" s="1">
        <v>8284.84</v>
      </c>
      <c r="I320" s="1">
        <v>8585.9</v>
      </c>
      <c r="K320" s="12">
        <v>3022.67</v>
      </c>
      <c r="L320" t="s">
        <v>596</v>
      </c>
      <c r="M320" s="1">
        <v>3718.12</v>
      </c>
      <c r="O320" s="35">
        <v>5375.65</v>
      </c>
      <c r="P320" t="s">
        <v>596</v>
      </c>
      <c r="Q320" s="1">
        <v>6500</v>
      </c>
      <c r="S320" s="1">
        <v>3216.68</v>
      </c>
      <c r="T320" t="s">
        <v>596</v>
      </c>
      <c r="U320" s="1">
        <v>5650.76</v>
      </c>
      <c r="W320" s="1">
        <v>6500</v>
      </c>
      <c r="X320" s="1"/>
      <c r="Y320" s="1"/>
      <c r="Z320" s="1"/>
    </row>
    <row r="321" spans="1:26" x14ac:dyDescent="0.3">
      <c r="A321" t="s">
        <v>309</v>
      </c>
      <c r="C321" t="s">
        <v>310</v>
      </c>
      <c r="E321" s="1">
        <v>0</v>
      </c>
      <c r="G321" s="1">
        <v>2459.9899999999998</v>
      </c>
      <c r="I321" s="1">
        <v>0</v>
      </c>
      <c r="K321" s="12">
        <v>0</v>
      </c>
      <c r="M321" s="1">
        <v>0</v>
      </c>
      <c r="O321" s="35">
        <v>0</v>
      </c>
      <c r="Q321" s="1">
        <v>0</v>
      </c>
      <c r="S321" s="1">
        <v>0</v>
      </c>
      <c r="U321" s="1">
        <v>0</v>
      </c>
      <c r="W321" s="1">
        <v>0</v>
      </c>
      <c r="X321" s="1"/>
      <c r="Y321" s="1"/>
      <c r="Z321" s="1"/>
    </row>
    <row r="322" spans="1:26" x14ac:dyDescent="0.3">
      <c r="A322" t="s">
        <v>875</v>
      </c>
      <c r="C322" t="s">
        <v>876</v>
      </c>
      <c r="E322" s="1"/>
      <c r="G322" s="1"/>
      <c r="I322" s="1"/>
      <c r="K322" s="12"/>
      <c r="M322" s="1"/>
      <c r="O322" s="35"/>
      <c r="Q322" s="1"/>
      <c r="S322" s="1"/>
      <c r="U322" s="1">
        <v>515</v>
      </c>
      <c r="W322" s="1">
        <v>515</v>
      </c>
      <c r="X322" s="1"/>
      <c r="Y322" s="1"/>
      <c r="Z322" s="1"/>
    </row>
    <row r="323" spans="1:26" x14ac:dyDescent="0.3">
      <c r="A323" t="s">
        <v>466</v>
      </c>
      <c r="C323" t="s">
        <v>468</v>
      </c>
      <c r="E323" s="1">
        <v>26017.5</v>
      </c>
      <c r="G323" s="1">
        <v>0</v>
      </c>
      <c r="I323" s="1">
        <v>0</v>
      </c>
      <c r="K323" s="13">
        <v>14325.58</v>
      </c>
      <c r="L323" t="s">
        <v>595</v>
      </c>
      <c r="M323" s="1">
        <v>20300</v>
      </c>
      <c r="O323" s="35">
        <v>14725</v>
      </c>
      <c r="P323" t="s">
        <v>595</v>
      </c>
      <c r="Q323" s="1">
        <v>15000</v>
      </c>
      <c r="S323" s="1">
        <v>15000</v>
      </c>
      <c r="T323" t="s">
        <v>595</v>
      </c>
      <c r="U323" s="1">
        <v>36600</v>
      </c>
      <c r="W323" s="1">
        <v>37200</v>
      </c>
      <c r="X323" s="1"/>
      <c r="Y323" s="1"/>
      <c r="Z323" s="1"/>
    </row>
    <row r="324" spans="1:26" x14ac:dyDescent="0.3">
      <c r="A324" t="s">
        <v>467</v>
      </c>
      <c r="C324" t="s">
        <v>469</v>
      </c>
      <c r="E324" s="1">
        <v>1801</v>
      </c>
      <c r="G324" s="1">
        <v>0</v>
      </c>
      <c r="I324" s="1">
        <v>0</v>
      </c>
      <c r="K324" s="12">
        <v>0</v>
      </c>
      <c r="M324" s="1">
        <v>0</v>
      </c>
      <c r="O324" s="35">
        <v>0</v>
      </c>
      <c r="Q324" s="1">
        <v>0</v>
      </c>
      <c r="S324" s="1">
        <v>0</v>
      </c>
      <c r="U324" s="1">
        <v>0</v>
      </c>
      <c r="W324" s="1">
        <v>0</v>
      </c>
      <c r="X324" s="1"/>
      <c r="Y324" s="1"/>
      <c r="Z324" s="1"/>
    </row>
    <row r="325" spans="1:26" x14ac:dyDescent="0.3">
      <c r="A325" t="s">
        <v>311</v>
      </c>
      <c r="C325" t="s">
        <v>312</v>
      </c>
      <c r="E325" s="1">
        <v>768.9</v>
      </c>
      <c r="G325" s="1">
        <v>945</v>
      </c>
      <c r="I325" s="1">
        <v>375</v>
      </c>
      <c r="K325" s="1">
        <v>937.5</v>
      </c>
      <c r="L325" t="s">
        <v>595</v>
      </c>
      <c r="M325" s="1">
        <v>802.5</v>
      </c>
      <c r="O325" s="35">
        <v>975</v>
      </c>
      <c r="P325" t="s">
        <v>595</v>
      </c>
      <c r="Q325" s="1">
        <v>1000</v>
      </c>
      <c r="S325" s="1">
        <v>1010</v>
      </c>
      <c r="T325" t="s">
        <v>595</v>
      </c>
      <c r="U325" s="1">
        <v>1210</v>
      </c>
      <c r="W325" s="1">
        <v>1500</v>
      </c>
      <c r="X325" s="1"/>
      <c r="Y325" s="1"/>
      <c r="Z325" s="1"/>
    </row>
    <row r="326" spans="1:26" x14ac:dyDescent="0.3">
      <c r="A326" t="s">
        <v>313</v>
      </c>
      <c r="C326" t="s">
        <v>314</v>
      </c>
      <c r="E326" s="1">
        <v>4963.32</v>
      </c>
      <c r="G326" s="1">
        <v>4770.3599999999997</v>
      </c>
      <c r="I326" s="1">
        <v>7697.98</v>
      </c>
      <c r="K326" s="1">
        <v>6976.32</v>
      </c>
      <c r="L326" t="s">
        <v>595</v>
      </c>
      <c r="M326" s="1">
        <v>7236.99</v>
      </c>
      <c r="O326" s="35">
        <v>12228.47</v>
      </c>
      <c r="P326" t="s">
        <v>595</v>
      </c>
      <c r="Q326" s="1">
        <v>12500</v>
      </c>
      <c r="S326" s="1">
        <v>6229.09</v>
      </c>
      <c r="T326" t="s">
        <v>595</v>
      </c>
      <c r="U326" s="1">
        <v>11682.14</v>
      </c>
      <c r="W326" s="1">
        <v>0</v>
      </c>
      <c r="X326" s="1"/>
      <c r="Y326" s="1"/>
      <c r="Z326" s="1"/>
    </row>
    <row r="327" spans="1:26" x14ac:dyDescent="0.3">
      <c r="A327" t="s">
        <v>315</v>
      </c>
      <c r="C327" t="s">
        <v>314</v>
      </c>
      <c r="E327" s="1">
        <v>165.24</v>
      </c>
      <c r="G327" s="1">
        <v>203.74</v>
      </c>
      <c r="I327" s="1">
        <v>85.66</v>
      </c>
      <c r="K327" s="1">
        <v>235.42</v>
      </c>
      <c r="L327" t="s">
        <v>595</v>
      </c>
      <c r="M327" s="1">
        <v>218.62</v>
      </c>
      <c r="O327" s="35">
        <v>270.26</v>
      </c>
      <c r="P327" t="s">
        <v>595</v>
      </c>
      <c r="Q327" s="1">
        <v>350</v>
      </c>
      <c r="S327" s="1">
        <v>274.60000000000002</v>
      </c>
      <c r="T327" t="s">
        <v>595</v>
      </c>
      <c r="U327" s="1">
        <v>305.39</v>
      </c>
      <c r="W327" s="1">
        <v>0</v>
      </c>
      <c r="X327" s="1"/>
      <c r="Y327" s="1"/>
      <c r="Z327" s="1"/>
    </row>
    <row r="328" spans="1:26" x14ac:dyDescent="0.3">
      <c r="A328" t="s">
        <v>470</v>
      </c>
      <c r="C328" t="s">
        <v>314</v>
      </c>
      <c r="E328" s="1">
        <v>305.64999999999998</v>
      </c>
      <c r="G328" s="1">
        <v>0</v>
      </c>
      <c r="I328" s="1">
        <v>0</v>
      </c>
      <c r="K328" s="1">
        <v>0</v>
      </c>
      <c r="M328" s="1">
        <v>0</v>
      </c>
      <c r="O328" s="35">
        <v>0</v>
      </c>
      <c r="Q328" s="1">
        <v>0</v>
      </c>
      <c r="S328" s="1">
        <v>0</v>
      </c>
      <c r="U328" s="1">
        <v>0</v>
      </c>
      <c r="W328" s="1">
        <v>0</v>
      </c>
      <c r="X328" s="1"/>
      <c r="Y328" s="1"/>
      <c r="Z328" s="1"/>
    </row>
    <row r="329" spans="1:26" x14ac:dyDescent="0.3">
      <c r="A329" t="s">
        <v>953</v>
      </c>
      <c r="C329" t="s">
        <v>954</v>
      </c>
      <c r="E329" s="1"/>
      <c r="G329" s="1"/>
      <c r="I329" s="1"/>
      <c r="K329" s="1"/>
      <c r="M329" s="1"/>
      <c r="O329" s="35"/>
      <c r="Q329" s="1"/>
      <c r="S329" s="1"/>
      <c r="U329" s="1">
        <v>1611.03</v>
      </c>
      <c r="W329" s="1"/>
      <c r="X329" s="1"/>
      <c r="Y329" s="1"/>
      <c r="Z329" s="1"/>
    </row>
    <row r="330" spans="1:26" x14ac:dyDescent="0.3">
      <c r="A330" t="s">
        <v>316</v>
      </c>
      <c r="C330" t="s">
        <v>317</v>
      </c>
      <c r="E330" s="1">
        <v>0</v>
      </c>
      <c r="G330" s="1">
        <v>40324.36</v>
      </c>
      <c r="I330" s="1">
        <v>57175.58</v>
      </c>
      <c r="K330" s="1">
        <v>59.52</v>
      </c>
      <c r="L330" t="s">
        <v>595</v>
      </c>
      <c r="M330" s="1">
        <v>0</v>
      </c>
      <c r="O330" s="35">
        <v>0</v>
      </c>
      <c r="P330" t="s">
        <v>595</v>
      </c>
      <c r="Q330" s="1">
        <v>0</v>
      </c>
      <c r="S330" s="1">
        <v>0</v>
      </c>
      <c r="T330" t="s">
        <v>595</v>
      </c>
      <c r="U330" s="1">
        <v>0</v>
      </c>
      <c r="W330" s="1">
        <v>0</v>
      </c>
      <c r="X330" s="1"/>
      <c r="Y330" s="1"/>
      <c r="Z330" s="1"/>
    </row>
    <row r="331" spans="1:26" x14ac:dyDescent="0.3">
      <c r="A331" t="s">
        <v>318</v>
      </c>
      <c r="C331" t="s">
        <v>319</v>
      </c>
      <c r="E331" s="1">
        <v>2334.38</v>
      </c>
      <c r="G331" s="1">
        <v>685.4</v>
      </c>
      <c r="I331" s="1">
        <v>5450</v>
      </c>
      <c r="K331" s="1">
        <v>3290.1</v>
      </c>
      <c r="L331" t="s">
        <v>597</v>
      </c>
      <c r="M331" s="1">
        <v>8617.06</v>
      </c>
      <c r="O331" s="35">
        <v>9677.8700000000008</v>
      </c>
      <c r="P331" t="s">
        <v>597</v>
      </c>
      <c r="Q331" s="1">
        <v>10000</v>
      </c>
      <c r="S331" s="1">
        <v>8087.83</v>
      </c>
      <c r="T331" t="s">
        <v>597</v>
      </c>
      <c r="U331" s="1">
        <v>9146.2099999999991</v>
      </c>
      <c r="W331" s="1">
        <v>10000</v>
      </c>
      <c r="X331" s="1"/>
      <c r="Y331" s="1"/>
      <c r="Z331" s="1"/>
    </row>
    <row r="332" spans="1:26" x14ac:dyDescent="0.3">
      <c r="A332" t="s">
        <v>320</v>
      </c>
      <c r="C332" t="s">
        <v>321</v>
      </c>
      <c r="E332" s="1">
        <v>0</v>
      </c>
      <c r="G332" s="1">
        <v>1796.15</v>
      </c>
      <c r="I332" s="1">
        <v>0</v>
      </c>
      <c r="K332" s="1">
        <v>0</v>
      </c>
      <c r="M332" s="1">
        <v>2046.96</v>
      </c>
      <c r="O332" s="35">
        <v>0</v>
      </c>
      <c r="Q332" s="1">
        <v>1500</v>
      </c>
      <c r="S332" s="1">
        <v>0</v>
      </c>
      <c r="U332" s="1">
        <v>0</v>
      </c>
      <c r="W332" s="1">
        <v>0</v>
      </c>
      <c r="X332" s="1"/>
      <c r="Y332" s="1"/>
      <c r="Z332" s="1"/>
    </row>
    <row r="333" spans="1:26" x14ac:dyDescent="0.3">
      <c r="A333" t="s">
        <v>322</v>
      </c>
      <c r="C333" t="s">
        <v>323</v>
      </c>
      <c r="E333" s="1">
        <v>5296.28</v>
      </c>
      <c r="G333" s="1">
        <v>3356.52</v>
      </c>
      <c r="I333" s="1">
        <v>3809.52</v>
      </c>
      <c r="K333" s="1">
        <v>1094.0999999999999</v>
      </c>
      <c r="L333" t="s">
        <v>596</v>
      </c>
      <c r="M333" s="1">
        <v>2487.13</v>
      </c>
      <c r="O333" s="35">
        <v>2158.2600000000002</v>
      </c>
      <c r="P333" t="s">
        <v>596</v>
      </c>
      <c r="Q333" s="1">
        <v>2000</v>
      </c>
      <c r="S333" s="1">
        <v>206.86</v>
      </c>
      <c r="T333" t="s">
        <v>596</v>
      </c>
      <c r="U333" s="80">
        <v>4564.8999999999996</v>
      </c>
      <c r="W333" s="1">
        <v>5000</v>
      </c>
      <c r="X333" s="1"/>
      <c r="Y333" s="1"/>
      <c r="Z333" s="1"/>
    </row>
    <row r="334" spans="1:26" x14ac:dyDescent="0.3">
      <c r="A334" t="s">
        <v>517</v>
      </c>
      <c r="C334" t="s">
        <v>518</v>
      </c>
      <c r="E334" s="1"/>
      <c r="G334" s="1"/>
      <c r="I334" s="1">
        <v>500</v>
      </c>
      <c r="K334" s="1">
        <v>0</v>
      </c>
      <c r="M334" s="1">
        <v>700</v>
      </c>
      <c r="O334" s="35">
        <v>0</v>
      </c>
      <c r="P334" t="s">
        <v>597</v>
      </c>
      <c r="Q334" s="1"/>
      <c r="S334" s="1">
        <v>0</v>
      </c>
      <c r="T334" t="s">
        <v>597</v>
      </c>
      <c r="U334" s="1">
        <v>0</v>
      </c>
      <c r="W334" s="1">
        <v>0</v>
      </c>
      <c r="X334" s="1"/>
      <c r="Y334" s="1"/>
      <c r="Z334" s="1"/>
    </row>
    <row r="335" spans="1:26" x14ac:dyDescent="0.3">
      <c r="A335" t="s">
        <v>324</v>
      </c>
      <c r="C335" t="s">
        <v>325</v>
      </c>
      <c r="E335" s="1">
        <v>28675</v>
      </c>
      <c r="G335" s="1">
        <v>28900</v>
      </c>
      <c r="I335" s="1">
        <v>30050</v>
      </c>
      <c r="K335" s="1">
        <v>29750</v>
      </c>
      <c r="L335" t="s">
        <v>595</v>
      </c>
      <c r="M335" s="1">
        <v>29150</v>
      </c>
      <c r="O335" s="35">
        <v>29450</v>
      </c>
      <c r="P335" t="s">
        <v>595</v>
      </c>
      <c r="Q335" s="1">
        <v>30000</v>
      </c>
      <c r="S335" s="1">
        <v>30000</v>
      </c>
      <c r="T335" t="s">
        <v>595</v>
      </c>
      <c r="U335" s="1">
        <v>31515</v>
      </c>
      <c r="W335" s="1">
        <v>32100</v>
      </c>
      <c r="X335" s="1"/>
      <c r="Y335" s="1"/>
      <c r="Z335" s="1"/>
    </row>
    <row r="336" spans="1:26" x14ac:dyDescent="0.3">
      <c r="A336" t="s">
        <v>326</v>
      </c>
      <c r="C336" t="s">
        <v>699</v>
      </c>
      <c r="E336" s="1">
        <v>130</v>
      </c>
      <c r="G336" s="1">
        <v>1050</v>
      </c>
      <c r="I336" s="1">
        <v>825</v>
      </c>
      <c r="K336" s="1">
        <v>1012.5</v>
      </c>
      <c r="L336" t="s">
        <v>595</v>
      </c>
      <c r="M336" s="1">
        <v>1162.5</v>
      </c>
      <c r="O336" s="35">
        <v>487.5</v>
      </c>
      <c r="P336" t="s">
        <v>595</v>
      </c>
      <c r="Q336" s="1">
        <v>750</v>
      </c>
      <c r="S336" s="1">
        <v>935</v>
      </c>
      <c r="T336" t="s">
        <v>595</v>
      </c>
      <c r="U336" s="1">
        <v>990</v>
      </c>
      <c r="W336" s="1">
        <v>550</v>
      </c>
      <c r="X336" s="1"/>
      <c r="Y336" s="1"/>
      <c r="Z336" s="1"/>
    </row>
    <row r="337" spans="1:26" x14ac:dyDescent="0.3">
      <c r="A337" t="s">
        <v>327</v>
      </c>
      <c r="C337" t="s">
        <v>328</v>
      </c>
      <c r="E337" s="1">
        <v>10417.14</v>
      </c>
      <c r="G337" s="1">
        <v>11281.94</v>
      </c>
      <c r="I337" s="1">
        <v>12210.22</v>
      </c>
      <c r="K337" s="1">
        <v>14047.21</v>
      </c>
      <c r="L337" t="s">
        <v>595</v>
      </c>
      <c r="M337" s="1">
        <v>8857.52</v>
      </c>
      <c r="O337" s="35">
        <v>9801.67</v>
      </c>
      <c r="P337" t="s">
        <v>595</v>
      </c>
      <c r="Q337" s="1">
        <v>11000</v>
      </c>
      <c r="S337" s="1">
        <v>9482.3700000000008</v>
      </c>
      <c r="T337" t="s">
        <v>595</v>
      </c>
      <c r="U337" s="1">
        <v>10679.26</v>
      </c>
      <c r="W337" s="1">
        <v>0</v>
      </c>
      <c r="X337" s="1"/>
      <c r="Y337" s="1"/>
      <c r="Z337" s="1"/>
    </row>
    <row r="338" spans="1:26" x14ac:dyDescent="0.3">
      <c r="A338" t="s">
        <v>329</v>
      </c>
      <c r="C338" t="s">
        <v>955</v>
      </c>
      <c r="E338" s="1">
        <v>28.64</v>
      </c>
      <c r="G338" s="1">
        <v>226.76</v>
      </c>
      <c r="I338" s="1">
        <v>214.66</v>
      </c>
      <c r="K338" s="1">
        <v>249.32</v>
      </c>
      <c r="L338" t="s">
        <v>595</v>
      </c>
      <c r="M338" s="1">
        <v>305.27999999999997</v>
      </c>
      <c r="O338" s="35">
        <v>130.47</v>
      </c>
      <c r="P338" t="s">
        <v>595</v>
      </c>
      <c r="Q338" s="1">
        <v>350</v>
      </c>
      <c r="S338" s="1">
        <v>247.63</v>
      </c>
      <c r="T338" t="s">
        <v>595</v>
      </c>
      <c r="U338" s="1">
        <v>249.49</v>
      </c>
      <c r="W338" s="1">
        <v>0</v>
      </c>
      <c r="X338" s="1"/>
      <c r="Y338" s="1"/>
      <c r="Z338" s="1"/>
    </row>
    <row r="339" spans="1:26" x14ac:dyDescent="0.3">
      <c r="A339" t="s">
        <v>956</v>
      </c>
      <c r="C339" t="s">
        <v>957</v>
      </c>
      <c r="E339" s="1"/>
      <c r="G339" s="1"/>
      <c r="I339" s="1"/>
      <c r="K339" s="1"/>
      <c r="M339" s="1"/>
      <c r="O339" s="35"/>
      <c r="Q339" s="1"/>
      <c r="S339" s="1"/>
      <c r="U339" s="1">
        <v>1611.03</v>
      </c>
      <c r="W339" s="1"/>
      <c r="X339" s="1"/>
      <c r="Y339" s="1"/>
      <c r="Z339" s="1"/>
    </row>
    <row r="340" spans="1:26" x14ac:dyDescent="0.3">
      <c r="A340" t="s">
        <v>330</v>
      </c>
      <c r="C340" t="s">
        <v>331</v>
      </c>
      <c r="E340" s="1">
        <v>0</v>
      </c>
      <c r="G340" s="1">
        <v>225</v>
      </c>
      <c r="I340" s="1">
        <v>229</v>
      </c>
      <c r="K340" s="1">
        <v>0</v>
      </c>
      <c r="M340" s="1">
        <v>0</v>
      </c>
      <c r="O340" s="35">
        <v>0</v>
      </c>
      <c r="Q340" s="1">
        <v>0</v>
      </c>
      <c r="S340" s="1">
        <v>0</v>
      </c>
      <c r="U340" s="1">
        <v>0</v>
      </c>
      <c r="W340" s="1">
        <v>0</v>
      </c>
      <c r="X340" s="1"/>
      <c r="Y340" s="1"/>
      <c r="Z340" s="1"/>
    </row>
    <row r="341" spans="1:26" x14ac:dyDescent="0.3">
      <c r="A341" t="s">
        <v>332</v>
      </c>
      <c r="C341" t="s">
        <v>333</v>
      </c>
      <c r="E341" s="1">
        <v>499.68</v>
      </c>
      <c r="G341" s="1">
        <v>1064.8900000000001</v>
      </c>
      <c r="I341" s="1">
        <v>652.16999999999996</v>
      </c>
      <c r="K341" s="1">
        <v>145.5</v>
      </c>
      <c r="L341" t="s">
        <v>596</v>
      </c>
      <c r="M341" s="1">
        <v>236.09</v>
      </c>
      <c r="O341" s="35">
        <v>620.08000000000004</v>
      </c>
      <c r="P341" t="s">
        <v>596</v>
      </c>
      <c r="Q341" s="1">
        <v>750</v>
      </c>
      <c r="S341" s="1">
        <v>3599.99</v>
      </c>
      <c r="T341" t="s">
        <v>596</v>
      </c>
      <c r="U341" s="1">
        <v>84.48</v>
      </c>
      <c r="W341" s="1">
        <v>0</v>
      </c>
      <c r="X341" s="1"/>
      <c r="Y341" s="1"/>
      <c r="Z341" s="1"/>
    </row>
    <row r="342" spans="1:26" x14ac:dyDescent="0.3">
      <c r="A342" t="s">
        <v>334</v>
      </c>
      <c r="C342" t="s">
        <v>335</v>
      </c>
      <c r="E342" s="1">
        <v>6080</v>
      </c>
      <c r="G342" s="1">
        <v>6200</v>
      </c>
      <c r="I342" s="1">
        <v>6430</v>
      </c>
      <c r="K342" s="1">
        <v>6070.01</v>
      </c>
      <c r="L342" t="s">
        <v>595</v>
      </c>
      <c r="M342" s="1">
        <v>6130.03</v>
      </c>
      <c r="O342" s="35">
        <v>5890.02</v>
      </c>
      <c r="P342" t="s">
        <v>595</v>
      </c>
      <c r="Q342" s="1">
        <v>6000</v>
      </c>
      <c r="S342" s="1">
        <v>6000</v>
      </c>
      <c r="T342" t="s">
        <v>595</v>
      </c>
      <c r="U342" s="1">
        <v>6060</v>
      </c>
      <c r="W342" s="1">
        <v>6300</v>
      </c>
      <c r="X342" s="1"/>
      <c r="Y342" s="1"/>
      <c r="Z342" s="1"/>
    </row>
    <row r="343" spans="1:26" x14ac:dyDescent="0.3">
      <c r="A343" t="s">
        <v>471</v>
      </c>
      <c r="C343" t="s">
        <v>472</v>
      </c>
      <c r="E343" s="1">
        <v>23</v>
      </c>
      <c r="G343" s="1">
        <v>0</v>
      </c>
      <c r="I343" s="1">
        <v>97.5</v>
      </c>
      <c r="K343" s="1">
        <v>60</v>
      </c>
      <c r="L343" t="s">
        <v>595</v>
      </c>
      <c r="M343" s="1">
        <v>60</v>
      </c>
      <c r="O343" s="35">
        <v>0</v>
      </c>
      <c r="P343" t="s">
        <v>595</v>
      </c>
      <c r="Q343" s="1">
        <v>200</v>
      </c>
      <c r="S343" s="1">
        <v>0</v>
      </c>
      <c r="T343" t="s">
        <v>595</v>
      </c>
      <c r="U343" s="1">
        <v>0</v>
      </c>
      <c r="W343" s="1">
        <v>0</v>
      </c>
      <c r="X343" s="1"/>
      <c r="Y343" s="1"/>
      <c r="Z343" s="1"/>
    </row>
    <row r="344" spans="1:26" x14ac:dyDescent="0.3">
      <c r="A344" t="s">
        <v>336</v>
      </c>
      <c r="C344" t="s">
        <v>337</v>
      </c>
      <c r="E344" s="1">
        <v>1973.16</v>
      </c>
      <c r="G344" s="1">
        <v>1880.37</v>
      </c>
      <c r="I344" s="1">
        <v>1954.91</v>
      </c>
      <c r="K344" s="1">
        <v>1812.94</v>
      </c>
      <c r="L344" t="s">
        <v>595</v>
      </c>
      <c r="M344" s="1">
        <v>2253.71</v>
      </c>
      <c r="O344" s="35">
        <v>2556.69</v>
      </c>
      <c r="P344" t="s">
        <v>595</v>
      </c>
      <c r="Q344" s="1">
        <v>2750</v>
      </c>
      <c r="S344" s="1">
        <v>2703.99</v>
      </c>
      <c r="T344" t="s">
        <v>595</v>
      </c>
      <c r="U344" s="1">
        <v>2450.37</v>
      </c>
      <c r="W344" s="1">
        <v>0</v>
      </c>
      <c r="X344" s="1"/>
      <c r="Y344" s="1"/>
      <c r="Z344" s="1"/>
    </row>
    <row r="345" spans="1:26" x14ac:dyDescent="0.3">
      <c r="A345" t="s">
        <v>473</v>
      </c>
      <c r="C345" t="s">
        <v>475</v>
      </c>
      <c r="E345" s="1">
        <v>5.21</v>
      </c>
      <c r="G345" s="1">
        <v>0</v>
      </c>
      <c r="I345" s="1">
        <v>19.75</v>
      </c>
      <c r="K345" s="1">
        <v>15.29</v>
      </c>
      <c r="L345" t="s">
        <v>595</v>
      </c>
      <c r="M345" s="1">
        <v>16.46</v>
      </c>
      <c r="O345" s="35">
        <v>0</v>
      </c>
      <c r="P345" t="s">
        <v>595</v>
      </c>
      <c r="Q345" s="1">
        <v>100</v>
      </c>
      <c r="S345" s="1">
        <v>0</v>
      </c>
      <c r="T345" t="s">
        <v>595</v>
      </c>
      <c r="U345" s="1">
        <v>0</v>
      </c>
      <c r="W345" s="1">
        <v>0</v>
      </c>
      <c r="X345" s="1"/>
      <c r="Y345" s="1"/>
      <c r="Z345" s="1"/>
    </row>
    <row r="346" spans="1:26" x14ac:dyDescent="0.3">
      <c r="A346" t="s">
        <v>958</v>
      </c>
      <c r="C346" t="s">
        <v>959</v>
      </c>
      <c r="E346" s="1"/>
      <c r="G346" s="1"/>
      <c r="I346" s="1"/>
      <c r="K346" s="1"/>
      <c r="M346" s="1"/>
      <c r="O346" s="35"/>
      <c r="Q346" s="1"/>
      <c r="S346" s="1"/>
      <c r="U346" s="1"/>
      <c r="W346" s="1"/>
      <c r="X346" s="1"/>
      <c r="Y346" s="1"/>
      <c r="Z346" s="1"/>
    </row>
    <row r="347" spans="1:26" x14ac:dyDescent="0.3">
      <c r="A347" t="s">
        <v>519</v>
      </c>
      <c r="C347" t="s">
        <v>520</v>
      </c>
      <c r="E347" s="1"/>
      <c r="G347" s="1"/>
      <c r="I347" s="1">
        <v>758.99</v>
      </c>
      <c r="K347" s="1">
        <v>0</v>
      </c>
      <c r="M347" s="1"/>
      <c r="O347" s="35"/>
      <c r="Q347" s="1"/>
      <c r="S347" s="1"/>
      <c r="U347" s="1"/>
      <c r="W347" s="1"/>
      <c r="X347" s="1"/>
      <c r="Y347" s="1"/>
      <c r="Z347" s="1"/>
    </row>
    <row r="348" spans="1:26" x14ac:dyDescent="0.3">
      <c r="A348" t="s">
        <v>474</v>
      </c>
      <c r="C348" t="s">
        <v>476</v>
      </c>
      <c r="E348" s="1">
        <v>160.96</v>
      </c>
      <c r="G348" s="1">
        <v>0</v>
      </c>
      <c r="I348" s="1">
        <v>0</v>
      </c>
      <c r="K348" s="1">
        <v>0</v>
      </c>
      <c r="M348" s="1">
        <v>0</v>
      </c>
      <c r="O348" s="35">
        <v>0</v>
      </c>
      <c r="Q348" s="1">
        <v>0</v>
      </c>
      <c r="S348" s="1">
        <v>0</v>
      </c>
      <c r="U348" s="1">
        <v>0</v>
      </c>
      <c r="W348" s="1">
        <v>0</v>
      </c>
      <c r="X348" s="1"/>
      <c r="Y348" s="1"/>
      <c r="Z348" s="1"/>
    </row>
    <row r="349" spans="1:26" x14ac:dyDescent="0.3">
      <c r="A349" t="s">
        <v>338</v>
      </c>
      <c r="C349" t="s">
        <v>339</v>
      </c>
      <c r="E349" s="1">
        <v>31900</v>
      </c>
      <c r="G349" s="1">
        <v>32500</v>
      </c>
      <c r="I349" s="1">
        <v>33950</v>
      </c>
      <c r="K349" s="1">
        <v>30650</v>
      </c>
      <c r="L349" t="s">
        <v>595</v>
      </c>
      <c r="M349" s="1">
        <v>30949.64</v>
      </c>
      <c r="O349" s="35">
        <v>31250</v>
      </c>
      <c r="P349" t="s">
        <v>595</v>
      </c>
      <c r="Q349" s="1">
        <v>32100</v>
      </c>
      <c r="S349" s="1">
        <v>32100</v>
      </c>
      <c r="T349" t="s">
        <v>595</v>
      </c>
      <c r="U349" s="1">
        <v>34200</v>
      </c>
      <c r="W349" s="1">
        <v>35400</v>
      </c>
      <c r="X349" s="1"/>
      <c r="Y349" s="1"/>
      <c r="Z349" s="1"/>
    </row>
    <row r="350" spans="1:26" x14ac:dyDescent="0.3">
      <c r="A350" t="s">
        <v>340</v>
      </c>
      <c r="C350" t="s">
        <v>698</v>
      </c>
      <c r="E350" s="1">
        <v>125</v>
      </c>
      <c r="G350" s="1">
        <v>450</v>
      </c>
      <c r="I350" s="1">
        <v>787.5</v>
      </c>
      <c r="K350" s="1">
        <v>375</v>
      </c>
      <c r="L350" t="s">
        <v>595</v>
      </c>
      <c r="M350" s="1">
        <v>825</v>
      </c>
      <c r="O350" s="35">
        <v>525</v>
      </c>
      <c r="P350" t="s">
        <v>595</v>
      </c>
      <c r="Q350" s="1">
        <v>750</v>
      </c>
      <c r="S350" s="1">
        <v>340</v>
      </c>
      <c r="T350" t="s">
        <v>595</v>
      </c>
      <c r="U350" s="1">
        <v>330</v>
      </c>
      <c r="W350" s="1">
        <v>550</v>
      </c>
      <c r="X350" s="1"/>
      <c r="Y350" s="1"/>
      <c r="Z350" s="1"/>
    </row>
    <row r="351" spans="1:26" x14ac:dyDescent="0.3">
      <c r="A351" t="s">
        <v>341</v>
      </c>
      <c r="C351" t="s">
        <v>342</v>
      </c>
      <c r="E351" s="1">
        <v>11196.19</v>
      </c>
      <c r="G351" s="1">
        <v>12208.05</v>
      </c>
      <c r="I351" s="1">
        <v>13165.59</v>
      </c>
      <c r="K351" s="1">
        <v>7848.19</v>
      </c>
      <c r="L351" t="s">
        <v>595</v>
      </c>
      <c r="M351" s="1">
        <v>6961.33</v>
      </c>
      <c r="O351" s="35">
        <v>8794.98</v>
      </c>
      <c r="P351" t="s">
        <v>595</v>
      </c>
      <c r="Q351" s="1">
        <v>10000</v>
      </c>
      <c r="S351" s="1">
        <v>11757.86</v>
      </c>
      <c r="T351" t="s">
        <v>595</v>
      </c>
      <c r="U351" s="1">
        <v>12267.46</v>
      </c>
      <c r="W351" s="1">
        <v>0</v>
      </c>
      <c r="X351" s="1"/>
      <c r="Y351" s="1"/>
      <c r="Z351" s="1"/>
    </row>
    <row r="352" spans="1:26" x14ac:dyDescent="0.3">
      <c r="A352" t="s">
        <v>343</v>
      </c>
      <c r="C352" t="s">
        <v>342</v>
      </c>
      <c r="E352" s="1">
        <v>30.12</v>
      </c>
      <c r="G352" s="1">
        <v>99.52</v>
      </c>
      <c r="I352" s="1">
        <v>181.32</v>
      </c>
      <c r="K352" s="1">
        <v>93.05</v>
      </c>
      <c r="L352" t="s">
        <v>595</v>
      </c>
      <c r="M352" s="1">
        <v>222.35</v>
      </c>
      <c r="O352" s="35">
        <v>144.12</v>
      </c>
      <c r="P352" t="s">
        <v>595</v>
      </c>
      <c r="Q352" s="1">
        <v>350</v>
      </c>
      <c r="S352" s="1">
        <v>91.93</v>
      </c>
      <c r="T352" t="s">
        <v>595</v>
      </c>
      <c r="U352" s="1">
        <v>85.42</v>
      </c>
      <c r="W352" s="1">
        <v>0</v>
      </c>
      <c r="X352" s="1"/>
      <c r="Y352" s="1"/>
      <c r="Z352" s="1"/>
    </row>
    <row r="353" spans="1:26" x14ac:dyDescent="0.3">
      <c r="A353" t="s">
        <v>972</v>
      </c>
      <c r="C353" t="s">
        <v>973</v>
      </c>
      <c r="E353" s="1"/>
      <c r="G353" s="1"/>
      <c r="I353" s="1"/>
      <c r="K353" s="1"/>
      <c r="M353" s="1"/>
      <c r="O353" s="35"/>
      <c r="Q353" s="1"/>
      <c r="S353" s="1"/>
      <c r="U353" s="1"/>
      <c r="W353" s="1"/>
      <c r="X353" s="1"/>
      <c r="Y353" s="1"/>
      <c r="Z353" s="1"/>
    </row>
    <row r="354" spans="1:26" x14ac:dyDescent="0.3">
      <c r="A354" t="s">
        <v>867</v>
      </c>
      <c r="C354" t="s">
        <v>868</v>
      </c>
      <c r="E354" s="1"/>
      <c r="G354" s="1"/>
      <c r="I354" s="1"/>
      <c r="K354" s="1"/>
      <c r="M354" s="1"/>
      <c r="O354" s="35"/>
      <c r="Q354" s="1"/>
      <c r="S354" s="1"/>
      <c r="U354" s="1"/>
      <c r="W354" s="1">
        <v>0</v>
      </c>
      <c r="X354" s="1"/>
      <c r="Y354" s="1"/>
      <c r="Z354" s="1"/>
    </row>
    <row r="355" spans="1:26" x14ac:dyDescent="0.3">
      <c r="A355" t="s">
        <v>477</v>
      </c>
      <c r="C355" t="s">
        <v>478</v>
      </c>
      <c r="E355" s="1">
        <v>95.2</v>
      </c>
      <c r="G355" s="1">
        <v>0</v>
      </c>
      <c r="I355" s="1">
        <v>0</v>
      </c>
      <c r="K355" s="1">
        <v>0</v>
      </c>
      <c r="M355" s="1">
        <v>0</v>
      </c>
      <c r="O355" s="35">
        <v>0</v>
      </c>
      <c r="Q355" s="1">
        <v>0</v>
      </c>
      <c r="S355" s="1">
        <v>72</v>
      </c>
      <c r="U355" s="1">
        <v>132</v>
      </c>
      <c r="W355" s="1">
        <v>0</v>
      </c>
      <c r="X355" s="1"/>
      <c r="Y355" s="1"/>
      <c r="Z355" s="1"/>
    </row>
    <row r="356" spans="1:26" x14ac:dyDescent="0.3">
      <c r="A356" t="s">
        <v>344</v>
      </c>
      <c r="C356" t="s">
        <v>345</v>
      </c>
      <c r="E356" s="1">
        <v>0</v>
      </c>
      <c r="G356" s="1">
        <v>1950.05</v>
      </c>
      <c r="I356" s="1">
        <v>0</v>
      </c>
      <c r="K356" s="1">
        <v>118.31</v>
      </c>
      <c r="L356" t="s">
        <v>596</v>
      </c>
      <c r="M356" s="1">
        <v>246.14</v>
      </c>
      <c r="O356" s="35">
        <v>3533.79</v>
      </c>
      <c r="P356" t="s">
        <v>596</v>
      </c>
      <c r="Q356" s="1">
        <v>9500</v>
      </c>
      <c r="S356" s="1">
        <v>6101.58</v>
      </c>
      <c r="T356" t="s">
        <v>596</v>
      </c>
      <c r="U356" s="1">
        <v>78.48</v>
      </c>
      <c r="W356" s="1">
        <v>500</v>
      </c>
      <c r="X356" s="1"/>
      <c r="Y356" s="1"/>
      <c r="Z356" s="1"/>
    </row>
    <row r="357" spans="1:26" x14ac:dyDescent="0.3">
      <c r="A357" t="s">
        <v>346</v>
      </c>
      <c r="C357" t="s">
        <v>347</v>
      </c>
      <c r="E357" s="1">
        <v>34575</v>
      </c>
      <c r="G357" s="1">
        <v>35027.21</v>
      </c>
      <c r="I357" s="1">
        <v>36350</v>
      </c>
      <c r="K357" s="1">
        <v>35820</v>
      </c>
      <c r="L357" t="s">
        <v>595</v>
      </c>
      <c r="M357" s="1">
        <v>36120</v>
      </c>
      <c r="O357" s="35">
        <v>36300</v>
      </c>
      <c r="P357" t="s">
        <v>595</v>
      </c>
      <c r="Q357" s="1">
        <v>37500</v>
      </c>
      <c r="S357" s="1">
        <v>36990</v>
      </c>
      <c r="T357" t="s">
        <v>595</v>
      </c>
      <c r="U357" s="1">
        <v>40800</v>
      </c>
      <c r="W357" s="1">
        <v>40800</v>
      </c>
      <c r="X357" s="1"/>
      <c r="Y357" s="1"/>
      <c r="Z357" s="1"/>
    </row>
    <row r="358" spans="1:26" x14ac:dyDescent="0.3">
      <c r="A358" t="s">
        <v>348</v>
      </c>
      <c r="C358" t="s">
        <v>349</v>
      </c>
      <c r="E358" s="1">
        <v>545</v>
      </c>
      <c r="G358" s="1">
        <v>825</v>
      </c>
      <c r="I358" s="1">
        <v>150</v>
      </c>
      <c r="K358" s="1">
        <v>1537.5</v>
      </c>
      <c r="L358" t="s">
        <v>595</v>
      </c>
      <c r="M358" s="1">
        <v>1275</v>
      </c>
      <c r="O358" s="35">
        <v>1387.5</v>
      </c>
      <c r="P358" t="s">
        <v>595</v>
      </c>
      <c r="Q358" s="1">
        <v>1500</v>
      </c>
      <c r="S358" s="1">
        <v>1870</v>
      </c>
      <c r="T358" t="s">
        <v>595</v>
      </c>
      <c r="U358" s="1">
        <v>1705</v>
      </c>
      <c r="W358" s="1">
        <v>0</v>
      </c>
      <c r="X358" s="1"/>
      <c r="Y358" s="1"/>
      <c r="Z358" s="1"/>
    </row>
    <row r="359" spans="1:26" x14ac:dyDescent="0.3">
      <c r="A359" t="s">
        <v>350</v>
      </c>
      <c r="C359" t="s">
        <v>351</v>
      </c>
      <c r="E359" s="1">
        <v>10737.75</v>
      </c>
      <c r="G359" s="1">
        <v>11182.28</v>
      </c>
      <c r="I359" s="1">
        <v>12352.57</v>
      </c>
      <c r="K359" s="1">
        <v>12045.63</v>
      </c>
      <c r="L359" t="s">
        <v>595</v>
      </c>
      <c r="M359" s="1">
        <v>13007.85</v>
      </c>
      <c r="O359" s="35">
        <v>13716.29</v>
      </c>
      <c r="P359" t="s">
        <v>595</v>
      </c>
      <c r="Q359" s="1">
        <v>15000</v>
      </c>
      <c r="S359" s="1">
        <v>13930.6</v>
      </c>
      <c r="T359" t="s">
        <v>595</v>
      </c>
      <c r="U359" s="1">
        <v>13220.88</v>
      </c>
      <c r="W359" s="1">
        <v>0</v>
      </c>
      <c r="X359" s="1"/>
      <c r="Y359" s="1"/>
      <c r="Z359" s="1"/>
    </row>
    <row r="360" spans="1:26" x14ac:dyDescent="0.3">
      <c r="A360" t="s">
        <v>352</v>
      </c>
      <c r="C360" t="s">
        <v>685</v>
      </c>
      <c r="E360" s="1">
        <v>131.59</v>
      </c>
      <c r="G360" s="1">
        <v>175.82</v>
      </c>
      <c r="I360" s="1">
        <v>35.85</v>
      </c>
      <c r="K360" s="1">
        <v>392.58</v>
      </c>
      <c r="L360" t="s">
        <v>595</v>
      </c>
      <c r="M360" s="1">
        <v>337.72</v>
      </c>
      <c r="O360" s="35">
        <v>375.34</v>
      </c>
      <c r="P360" t="s">
        <v>595</v>
      </c>
      <c r="Q360" s="1">
        <v>400</v>
      </c>
      <c r="S360" s="1">
        <v>502.44</v>
      </c>
      <c r="T360" t="s">
        <v>595</v>
      </c>
      <c r="U360" s="1">
        <v>431.12</v>
      </c>
      <c r="W360" s="1">
        <v>0</v>
      </c>
      <c r="X360" s="1"/>
      <c r="Y360" s="1"/>
      <c r="Z360" s="1"/>
    </row>
    <row r="361" spans="1:26" x14ac:dyDescent="0.3">
      <c r="A361" t="s">
        <v>960</v>
      </c>
      <c r="C361" t="s">
        <v>961</v>
      </c>
      <c r="E361" s="1"/>
      <c r="G361" s="1"/>
      <c r="I361" s="1"/>
      <c r="K361" s="1"/>
      <c r="M361" s="1"/>
      <c r="O361" s="35"/>
      <c r="Q361" s="1"/>
      <c r="S361" s="1"/>
      <c r="U361" s="1">
        <v>1611.03</v>
      </c>
      <c r="W361" s="1">
        <v>0</v>
      </c>
      <c r="X361" s="1"/>
      <c r="Y361" s="1"/>
      <c r="Z361" s="1"/>
    </row>
    <row r="362" spans="1:26" x14ac:dyDescent="0.3">
      <c r="A362" t="s">
        <v>353</v>
      </c>
      <c r="C362" t="s">
        <v>354</v>
      </c>
      <c r="E362" s="1">
        <v>1229</v>
      </c>
      <c r="G362" s="1">
        <v>671.23</v>
      </c>
      <c r="I362" s="1">
        <v>701</v>
      </c>
      <c r="K362" s="1">
        <v>1164.76</v>
      </c>
      <c r="L362" t="s">
        <v>597</v>
      </c>
      <c r="M362" s="1">
        <v>2427.36</v>
      </c>
      <c r="O362" s="35">
        <v>1552.62</v>
      </c>
      <c r="P362" t="s">
        <v>597</v>
      </c>
      <c r="Q362" s="1">
        <v>3000</v>
      </c>
      <c r="S362" s="1">
        <v>1998.6</v>
      </c>
      <c r="T362" t="s">
        <v>597</v>
      </c>
      <c r="U362" s="1">
        <v>1895.5</v>
      </c>
      <c r="W362" s="1">
        <v>3000</v>
      </c>
      <c r="X362" s="1"/>
      <c r="Y362" s="1"/>
      <c r="Z362" s="1"/>
    </row>
    <row r="363" spans="1:26" x14ac:dyDescent="0.3">
      <c r="A363" t="s">
        <v>355</v>
      </c>
      <c r="C363" t="s">
        <v>356</v>
      </c>
      <c r="E363" s="1">
        <v>1480.8</v>
      </c>
      <c r="G363" s="1">
        <v>245.2</v>
      </c>
      <c r="I363" s="1">
        <v>448.77</v>
      </c>
      <c r="K363" s="1">
        <v>1234.76</v>
      </c>
      <c r="L363" t="s">
        <v>596</v>
      </c>
      <c r="M363" s="1">
        <v>4735.38</v>
      </c>
      <c r="O363" s="35">
        <v>2493.89</v>
      </c>
      <c r="P363" t="s">
        <v>596</v>
      </c>
      <c r="Q363" s="1">
        <v>3000</v>
      </c>
      <c r="S363" s="1">
        <v>3199.33</v>
      </c>
      <c r="T363" t="s">
        <v>596</v>
      </c>
      <c r="U363" s="1">
        <v>296.85000000000002</v>
      </c>
      <c r="W363" s="1">
        <v>3000</v>
      </c>
      <c r="X363" s="1"/>
      <c r="Y363" s="1"/>
      <c r="Z363" s="1"/>
    </row>
    <row r="364" spans="1:26" x14ac:dyDescent="0.3">
      <c r="A364" t="s">
        <v>885</v>
      </c>
      <c r="C364" t="s">
        <v>886</v>
      </c>
      <c r="E364" s="1"/>
      <c r="G364" s="1"/>
      <c r="I364" s="1"/>
      <c r="K364" s="1"/>
      <c r="M364" s="1"/>
      <c r="O364" s="35"/>
      <c r="Q364" s="1"/>
      <c r="S364" s="1"/>
      <c r="U364" s="1">
        <v>500</v>
      </c>
      <c r="W364" s="1">
        <v>500</v>
      </c>
      <c r="X364" s="1"/>
      <c r="Y364" s="1"/>
      <c r="Z364" s="1"/>
    </row>
    <row r="365" spans="1:26" x14ac:dyDescent="0.3">
      <c r="A365" t="s">
        <v>357</v>
      </c>
      <c r="C365" t="s">
        <v>358</v>
      </c>
      <c r="E365" s="1">
        <v>29275</v>
      </c>
      <c r="G365" s="1">
        <v>30100</v>
      </c>
      <c r="I365" s="1">
        <v>31250</v>
      </c>
      <c r="K365" s="1">
        <v>28850</v>
      </c>
      <c r="L365" t="s">
        <v>595</v>
      </c>
      <c r="M365" s="1">
        <v>29150</v>
      </c>
      <c r="O365" s="35">
        <v>29450</v>
      </c>
      <c r="P365" t="s">
        <v>595</v>
      </c>
      <c r="Q365" s="1">
        <v>30300</v>
      </c>
      <c r="S365" s="1">
        <v>30300</v>
      </c>
      <c r="T365" t="s">
        <v>595</v>
      </c>
      <c r="U365" s="1">
        <v>31200</v>
      </c>
      <c r="W365" s="1">
        <v>31800</v>
      </c>
      <c r="X365" s="1"/>
      <c r="Y365" s="1"/>
      <c r="Z365" s="1"/>
    </row>
    <row r="366" spans="1:26" x14ac:dyDescent="0.3">
      <c r="A366" t="s">
        <v>359</v>
      </c>
      <c r="C366" t="s">
        <v>683</v>
      </c>
      <c r="E366" s="1">
        <v>1042.5</v>
      </c>
      <c r="G366" s="1">
        <v>900</v>
      </c>
      <c r="I366" s="1">
        <v>1087.5</v>
      </c>
      <c r="K366" s="1">
        <v>1387.5</v>
      </c>
      <c r="L366" t="s">
        <v>595</v>
      </c>
      <c r="M366" s="1">
        <v>1762.5</v>
      </c>
      <c r="O366" s="35">
        <v>1500</v>
      </c>
      <c r="P366" t="s">
        <v>595</v>
      </c>
      <c r="Q366" s="1">
        <v>1000</v>
      </c>
      <c r="S366" s="1">
        <v>1785</v>
      </c>
      <c r="T366" t="s">
        <v>595</v>
      </c>
      <c r="U366" s="1">
        <v>1155</v>
      </c>
      <c r="W366" s="1">
        <v>550</v>
      </c>
      <c r="X366" s="1"/>
      <c r="Y366" s="1"/>
      <c r="Z366" s="1"/>
    </row>
    <row r="367" spans="1:26" x14ac:dyDescent="0.3">
      <c r="A367" t="s">
        <v>360</v>
      </c>
      <c r="C367" t="s">
        <v>361</v>
      </c>
      <c r="E367" s="1">
        <v>9277.67</v>
      </c>
      <c r="G367" s="1">
        <v>10736.98</v>
      </c>
      <c r="I367" s="1">
        <v>10710.57</v>
      </c>
      <c r="K367" s="1">
        <v>14989.51</v>
      </c>
      <c r="L367" t="s">
        <v>595</v>
      </c>
      <c r="M367" s="1">
        <v>13024.6</v>
      </c>
      <c r="O367" s="35">
        <v>13743</v>
      </c>
      <c r="P367" t="s">
        <v>595</v>
      </c>
      <c r="Q367" s="1">
        <v>15000</v>
      </c>
      <c r="S367" s="1">
        <v>13251.81</v>
      </c>
      <c r="T367" t="s">
        <v>595</v>
      </c>
      <c r="U367" s="1">
        <v>12250.88</v>
      </c>
      <c r="W367" s="1">
        <v>0</v>
      </c>
      <c r="X367" s="1"/>
      <c r="Y367" s="1"/>
      <c r="Z367" s="1"/>
    </row>
    <row r="368" spans="1:26" x14ac:dyDescent="0.3">
      <c r="A368" t="s">
        <v>362</v>
      </c>
      <c r="C368" t="s">
        <v>684</v>
      </c>
      <c r="E368" s="1">
        <v>252.67</v>
      </c>
      <c r="G368" s="1">
        <v>192.89</v>
      </c>
      <c r="I368" s="1">
        <v>252.07</v>
      </c>
      <c r="K368" s="1">
        <v>357.03</v>
      </c>
      <c r="L368" t="s">
        <v>595</v>
      </c>
      <c r="M368" s="1">
        <v>469.14</v>
      </c>
      <c r="O368" s="35">
        <v>403.32</v>
      </c>
      <c r="P368" t="s">
        <v>595</v>
      </c>
      <c r="Q368" s="1">
        <v>400</v>
      </c>
      <c r="S368" s="1">
        <v>462.81</v>
      </c>
      <c r="T368" t="s">
        <v>595</v>
      </c>
      <c r="U368" s="1">
        <v>293.81</v>
      </c>
      <c r="W368" s="1">
        <v>0</v>
      </c>
      <c r="X368" s="1"/>
      <c r="Y368" s="1"/>
      <c r="Z368" s="1"/>
    </row>
    <row r="369" spans="1:26" x14ac:dyDescent="0.3">
      <c r="A369" t="s">
        <v>962</v>
      </c>
      <c r="C369" t="s">
        <v>963</v>
      </c>
      <c r="E369" s="1"/>
      <c r="G369" s="1"/>
      <c r="I369" s="1"/>
      <c r="K369" s="1"/>
      <c r="M369" s="1"/>
      <c r="O369" s="35"/>
      <c r="Q369" s="1"/>
      <c r="S369" s="1"/>
      <c r="U369" s="1">
        <v>1611.03</v>
      </c>
      <c r="W369" s="1"/>
      <c r="X369" s="1"/>
      <c r="Y369" s="1"/>
      <c r="Z369" s="1"/>
    </row>
    <row r="370" spans="1:26" x14ac:dyDescent="0.3">
      <c r="A370" t="s">
        <v>479</v>
      </c>
      <c r="C370" t="s">
        <v>480</v>
      </c>
      <c r="E370" s="1">
        <v>605.38</v>
      </c>
      <c r="G370" s="1">
        <v>0</v>
      </c>
      <c r="I370" s="1">
        <v>0</v>
      </c>
      <c r="K370" s="1">
        <v>0</v>
      </c>
      <c r="M370" s="1">
        <v>0</v>
      </c>
      <c r="O370" s="35">
        <v>0</v>
      </c>
      <c r="Q370" s="1">
        <v>0</v>
      </c>
      <c r="S370" s="1">
        <v>0</v>
      </c>
      <c r="U370" s="1">
        <v>0</v>
      </c>
      <c r="W370" s="1">
        <v>0</v>
      </c>
      <c r="X370" s="1"/>
      <c r="Y370" s="1"/>
      <c r="Z370" s="1"/>
    </row>
    <row r="371" spans="1:26" x14ac:dyDescent="0.3">
      <c r="A371" t="s">
        <v>521</v>
      </c>
      <c r="C371" t="s">
        <v>522</v>
      </c>
      <c r="E371" s="1"/>
      <c r="G371" s="1"/>
      <c r="I371" s="1">
        <v>93.17</v>
      </c>
      <c r="K371" s="1">
        <v>73.55</v>
      </c>
      <c r="L371" t="s">
        <v>596</v>
      </c>
      <c r="M371" s="1">
        <v>630.78</v>
      </c>
      <c r="O371" s="35">
        <v>815.01</v>
      </c>
      <c r="P371" t="s">
        <v>596</v>
      </c>
      <c r="Q371" s="1">
        <v>1500</v>
      </c>
      <c r="S371" s="1">
        <v>2344.75</v>
      </c>
      <c r="T371" t="s">
        <v>596</v>
      </c>
      <c r="U371" s="1">
        <v>0</v>
      </c>
      <c r="W371" s="1">
        <v>0</v>
      </c>
      <c r="X371" s="1"/>
      <c r="Y371" s="1"/>
      <c r="Z371" s="1"/>
    </row>
    <row r="372" spans="1:26" x14ac:dyDescent="0.3">
      <c r="A372" t="s">
        <v>600</v>
      </c>
      <c r="C372" t="s">
        <v>626</v>
      </c>
      <c r="E372" s="1">
        <v>0</v>
      </c>
      <c r="G372" s="1">
        <v>0</v>
      </c>
      <c r="I372" s="1">
        <v>0</v>
      </c>
      <c r="K372" s="1">
        <v>9742.0300000000007</v>
      </c>
      <c r="L372" t="s">
        <v>596</v>
      </c>
      <c r="M372" s="1">
        <v>0</v>
      </c>
      <c r="O372" s="35"/>
      <c r="P372" t="s">
        <v>596</v>
      </c>
      <c r="Q372" s="1">
        <v>10000</v>
      </c>
      <c r="S372" s="1">
        <v>5917.46</v>
      </c>
      <c r="T372" t="s">
        <v>596</v>
      </c>
      <c r="U372" s="1">
        <v>0</v>
      </c>
      <c r="W372" s="1">
        <v>4082.54</v>
      </c>
      <c r="X372" s="1"/>
      <c r="Y372" s="1"/>
      <c r="Z372" s="1"/>
    </row>
    <row r="373" spans="1:26" x14ac:dyDescent="0.3">
      <c r="A373" t="s">
        <v>652</v>
      </c>
      <c r="C373" t="s">
        <v>524</v>
      </c>
      <c r="E373" s="1"/>
      <c r="G373" s="1"/>
      <c r="I373" s="1">
        <v>4583.34</v>
      </c>
      <c r="K373" s="1">
        <v>105000</v>
      </c>
      <c r="L373" t="s">
        <v>595</v>
      </c>
      <c r="M373" s="1">
        <v>105000</v>
      </c>
      <c r="O373" s="35">
        <v>85000</v>
      </c>
      <c r="P373" t="s">
        <v>595</v>
      </c>
      <c r="Q373" s="1">
        <v>85000</v>
      </c>
      <c r="S373" s="1">
        <v>85000</v>
      </c>
      <c r="T373" t="s">
        <v>595</v>
      </c>
      <c r="U373" s="1">
        <v>85000</v>
      </c>
      <c r="W373" s="1">
        <v>90300</v>
      </c>
      <c r="X373" s="1"/>
      <c r="Y373" s="1"/>
      <c r="Z373" s="1"/>
    </row>
    <row r="374" spans="1:26" x14ac:dyDescent="0.3">
      <c r="A374" t="s">
        <v>847</v>
      </c>
      <c r="C374" t="s">
        <v>842</v>
      </c>
      <c r="E374" s="1"/>
      <c r="G374" s="1"/>
      <c r="I374" s="1"/>
      <c r="K374" s="1"/>
      <c r="M374" s="1"/>
      <c r="O374" s="35"/>
      <c r="Q374" s="1"/>
      <c r="S374" s="1">
        <v>1760</v>
      </c>
      <c r="U374" s="1"/>
      <c r="W374" s="1">
        <v>0</v>
      </c>
      <c r="X374" s="1"/>
      <c r="Y374" s="1"/>
      <c r="Z374" s="1"/>
    </row>
    <row r="375" spans="1:26" x14ac:dyDescent="0.3">
      <c r="A375" t="s">
        <v>523</v>
      </c>
      <c r="C375" t="s">
        <v>651</v>
      </c>
      <c r="E375" s="1"/>
      <c r="G375" s="1"/>
      <c r="I375" s="1"/>
      <c r="K375" s="1"/>
      <c r="M375" s="1"/>
      <c r="O375" s="35">
        <v>1975</v>
      </c>
      <c r="P375" t="s">
        <v>595</v>
      </c>
      <c r="Q375" s="1">
        <v>2500</v>
      </c>
      <c r="S375" s="1">
        <v>1995</v>
      </c>
      <c r="T375" t="s">
        <v>595</v>
      </c>
      <c r="U375" s="1">
        <v>0</v>
      </c>
      <c r="W375" s="1">
        <v>0</v>
      </c>
      <c r="X375" s="1"/>
      <c r="Y375" s="1"/>
      <c r="Z375" s="1"/>
    </row>
    <row r="376" spans="1:26" x14ac:dyDescent="0.3">
      <c r="A376" t="s">
        <v>363</v>
      </c>
      <c r="C376" t="s">
        <v>364</v>
      </c>
      <c r="E376" s="1">
        <v>0</v>
      </c>
      <c r="G376" s="1">
        <v>150.82</v>
      </c>
      <c r="I376" s="1">
        <v>0</v>
      </c>
      <c r="K376" s="1">
        <v>0</v>
      </c>
      <c r="M376" s="1">
        <v>5764.68</v>
      </c>
      <c r="O376" s="35">
        <v>0</v>
      </c>
      <c r="Q376" s="1">
        <v>0</v>
      </c>
      <c r="S376" s="1">
        <v>354.64</v>
      </c>
      <c r="U376" s="1">
        <v>25.52</v>
      </c>
      <c r="W376" s="1">
        <v>0</v>
      </c>
      <c r="X376" s="1"/>
      <c r="Y376" s="1"/>
      <c r="Z376" s="1"/>
    </row>
    <row r="377" spans="1:26" x14ac:dyDescent="0.3">
      <c r="A377" t="s">
        <v>365</v>
      </c>
      <c r="C377" t="s">
        <v>655</v>
      </c>
      <c r="E377" s="1">
        <v>5725.31</v>
      </c>
      <c r="G377" s="1">
        <v>13235.45</v>
      </c>
      <c r="I377" s="1">
        <v>12316.17</v>
      </c>
      <c r="K377" s="11">
        <v>24453.64</v>
      </c>
      <c r="L377" t="s">
        <v>595</v>
      </c>
      <c r="M377" s="1">
        <v>26353.25</v>
      </c>
      <c r="O377" s="35">
        <v>21475.73</v>
      </c>
      <c r="P377" t="s">
        <v>595</v>
      </c>
      <c r="Q377" s="1">
        <v>30000</v>
      </c>
      <c r="S377" s="1">
        <v>23194.28</v>
      </c>
      <c r="T377" t="s">
        <v>595</v>
      </c>
      <c r="U377" s="1">
        <v>33969.35</v>
      </c>
      <c r="W377" s="1">
        <v>30000</v>
      </c>
      <c r="X377" s="1"/>
      <c r="Y377" s="1"/>
      <c r="Z377" s="1"/>
    </row>
    <row r="378" spans="1:26" x14ac:dyDescent="0.3">
      <c r="A378" t="s">
        <v>653</v>
      </c>
      <c r="C378" t="s">
        <v>654</v>
      </c>
      <c r="E378" s="1"/>
      <c r="G378" s="1"/>
      <c r="I378" s="1"/>
      <c r="K378" s="11"/>
      <c r="M378" s="1"/>
      <c r="O378" s="35">
        <v>631.14</v>
      </c>
      <c r="P378" t="s">
        <v>595</v>
      </c>
      <c r="Q378" s="1">
        <v>1000</v>
      </c>
      <c r="S378" s="1">
        <v>643.72</v>
      </c>
      <c r="T378" t="s">
        <v>595</v>
      </c>
      <c r="U378" s="1">
        <v>0</v>
      </c>
      <c r="W378" s="1">
        <v>0</v>
      </c>
      <c r="X378" s="1"/>
      <c r="Y378" s="1"/>
      <c r="Z378" s="1"/>
    </row>
    <row r="379" spans="1:26" x14ac:dyDescent="0.3">
      <c r="A379" t="s">
        <v>964</v>
      </c>
      <c r="C379" t="s">
        <v>965</v>
      </c>
      <c r="E379" s="1"/>
      <c r="G379" s="1"/>
      <c r="I379" s="1"/>
      <c r="K379" s="11"/>
      <c r="M379" s="1"/>
      <c r="O379" s="35"/>
      <c r="Q379" s="1"/>
      <c r="S379" s="1"/>
      <c r="U379" s="1">
        <v>1156.8800000000001</v>
      </c>
      <c r="W379" s="1">
        <v>15000</v>
      </c>
      <c r="X379" s="1"/>
      <c r="Y379" s="1"/>
      <c r="Z379" s="1"/>
    </row>
    <row r="380" spans="1:26" x14ac:dyDescent="0.3">
      <c r="A380" t="s">
        <v>966</v>
      </c>
      <c r="C380" t="s">
        <v>967</v>
      </c>
      <c r="E380" s="1"/>
      <c r="G380" s="1"/>
      <c r="I380" s="1"/>
      <c r="K380" s="11"/>
      <c r="M380" s="1"/>
      <c r="O380" s="35"/>
      <c r="Q380" s="1"/>
      <c r="S380" s="1"/>
      <c r="U380" s="1">
        <v>2196.42</v>
      </c>
      <c r="W380" s="1"/>
      <c r="X380" s="1"/>
      <c r="Y380" s="1"/>
      <c r="Z380" s="1"/>
    </row>
    <row r="381" spans="1:26" x14ac:dyDescent="0.3">
      <c r="A381" t="s">
        <v>366</v>
      </c>
      <c r="C381" t="s">
        <v>367</v>
      </c>
      <c r="E381" s="1">
        <v>81086.539999999994</v>
      </c>
      <c r="G381" s="1">
        <v>88790.92</v>
      </c>
      <c r="I381" s="1">
        <v>86653.17</v>
      </c>
      <c r="K381" s="1">
        <v>0</v>
      </c>
      <c r="M381" s="1">
        <v>75000</v>
      </c>
      <c r="O381" s="35">
        <v>0</v>
      </c>
      <c r="P381" t="s">
        <v>597</v>
      </c>
      <c r="Q381" s="1">
        <v>0</v>
      </c>
      <c r="S381" s="1">
        <v>0</v>
      </c>
      <c r="T381" t="s">
        <v>597</v>
      </c>
      <c r="U381" s="1">
        <v>0</v>
      </c>
      <c r="W381" s="1">
        <v>0</v>
      </c>
      <c r="X381" s="1"/>
      <c r="Y381" s="1"/>
      <c r="Z381" s="1"/>
    </row>
    <row r="382" spans="1:26" x14ac:dyDescent="0.3">
      <c r="A382" t="s">
        <v>368</v>
      </c>
      <c r="C382" t="s">
        <v>638</v>
      </c>
      <c r="E382" s="1">
        <v>14035.41</v>
      </c>
      <c r="G382" s="1">
        <v>851.5</v>
      </c>
      <c r="I382" s="1">
        <v>211.36</v>
      </c>
      <c r="K382" s="12">
        <v>0</v>
      </c>
      <c r="L382" t="s">
        <v>597</v>
      </c>
      <c r="M382" s="1">
        <v>0</v>
      </c>
      <c r="O382" s="35">
        <v>78.5</v>
      </c>
      <c r="P382" t="s">
        <v>597</v>
      </c>
      <c r="Q382" s="1">
        <v>500</v>
      </c>
      <c r="S382" s="1">
        <v>164.5</v>
      </c>
      <c r="T382" t="s">
        <v>597</v>
      </c>
      <c r="U382" s="1">
        <v>49.5</v>
      </c>
      <c r="W382" s="1">
        <v>0</v>
      </c>
      <c r="X382" s="1"/>
      <c r="Y382" s="1"/>
      <c r="Z382" s="1"/>
    </row>
    <row r="383" spans="1:26" x14ac:dyDescent="0.3">
      <c r="A383" t="s">
        <v>369</v>
      </c>
      <c r="C383" t="s">
        <v>637</v>
      </c>
      <c r="E383" s="1">
        <v>2797.45</v>
      </c>
      <c r="G383" s="1">
        <v>4139.4399999999996</v>
      </c>
      <c r="I383" s="1">
        <v>5933.68</v>
      </c>
      <c r="K383" s="13">
        <v>3985.69</v>
      </c>
      <c r="L383" t="s">
        <v>597</v>
      </c>
      <c r="M383" s="1">
        <v>3097.52</v>
      </c>
      <c r="O383" s="35">
        <v>959.56</v>
      </c>
      <c r="P383" t="s">
        <v>597</v>
      </c>
      <c r="Q383" s="1">
        <v>6000</v>
      </c>
      <c r="S383" s="1">
        <v>3074.2</v>
      </c>
      <c r="T383" t="s">
        <v>597</v>
      </c>
      <c r="U383" s="1">
        <v>3887.73</v>
      </c>
      <c r="W383" s="1">
        <v>4000</v>
      </c>
      <c r="X383" s="1"/>
      <c r="Y383" s="1"/>
      <c r="Z383" s="1"/>
    </row>
    <row r="384" spans="1:26" x14ac:dyDescent="0.3">
      <c r="A384" t="s">
        <v>370</v>
      </c>
      <c r="C384" t="s">
        <v>636</v>
      </c>
      <c r="E384" s="1">
        <v>1858.13</v>
      </c>
      <c r="G384" s="1">
        <v>955.36</v>
      </c>
      <c r="I384" s="1">
        <v>0</v>
      </c>
      <c r="K384" s="13">
        <v>1273.73</v>
      </c>
      <c r="L384" t="s">
        <v>597</v>
      </c>
      <c r="M384" s="1">
        <v>482.32</v>
      </c>
      <c r="O384" s="35">
        <v>2180.44</v>
      </c>
      <c r="P384" t="s">
        <v>597</v>
      </c>
      <c r="Q384" s="1">
        <v>2500</v>
      </c>
      <c r="S384" s="1">
        <v>274.77</v>
      </c>
      <c r="T384" t="s">
        <v>597</v>
      </c>
      <c r="U384" s="80">
        <v>2746.03</v>
      </c>
      <c r="W384" s="1">
        <v>5000</v>
      </c>
      <c r="X384" s="1"/>
      <c r="Y384" s="1"/>
      <c r="Z384" s="1"/>
    </row>
    <row r="385" spans="1:26" x14ac:dyDescent="0.3">
      <c r="A385" t="s">
        <v>481</v>
      </c>
      <c r="C385" t="s">
        <v>639</v>
      </c>
      <c r="E385" s="1">
        <v>1151.0999999999999</v>
      </c>
      <c r="G385" s="1">
        <v>0</v>
      </c>
      <c r="I385" s="1">
        <v>0</v>
      </c>
      <c r="K385" s="12">
        <v>0</v>
      </c>
      <c r="M385" s="1">
        <v>0</v>
      </c>
      <c r="O385" s="35">
        <v>0</v>
      </c>
      <c r="Q385" s="1">
        <v>0</v>
      </c>
      <c r="S385" s="1">
        <v>0</v>
      </c>
      <c r="U385" s="1">
        <v>0</v>
      </c>
      <c r="W385" s="1">
        <v>0</v>
      </c>
      <c r="X385" s="1"/>
      <c r="Y385" s="1">
        <v>0</v>
      </c>
      <c r="Z385" s="1"/>
    </row>
    <row r="386" spans="1:26" x14ac:dyDescent="0.3">
      <c r="A386" t="s">
        <v>371</v>
      </c>
      <c r="C386" t="s">
        <v>372</v>
      </c>
      <c r="E386" s="1">
        <v>15319.57</v>
      </c>
      <c r="G386" s="1">
        <v>7428.54</v>
      </c>
      <c r="I386" s="1">
        <v>11110.16</v>
      </c>
      <c r="K386" s="13">
        <v>4791.5200000000004</v>
      </c>
      <c r="L386" t="s">
        <v>597</v>
      </c>
      <c r="M386" s="1">
        <v>5152.4799999999996</v>
      </c>
      <c r="O386" s="35">
        <v>8827.7199999999993</v>
      </c>
      <c r="P386" t="s">
        <v>597</v>
      </c>
      <c r="Q386" s="1">
        <v>10000</v>
      </c>
      <c r="S386" s="1">
        <v>8480.02</v>
      </c>
      <c r="T386" t="s">
        <v>597</v>
      </c>
      <c r="U386" s="1">
        <v>2862.98</v>
      </c>
      <c r="W386" s="1">
        <v>10000</v>
      </c>
      <c r="X386" s="1"/>
      <c r="Y386" s="1"/>
      <c r="Z386" s="1"/>
    </row>
    <row r="387" spans="1:26" x14ac:dyDescent="0.3">
      <c r="A387" t="s">
        <v>482</v>
      </c>
      <c r="C387" t="s">
        <v>483</v>
      </c>
      <c r="E387" s="1">
        <v>45</v>
      </c>
      <c r="G387" s="1">
        <v>0</v>
      </c>
      <c r="I387" s="1">
        <v>239.73</v>
      </c>
      <c r="K387" s="12">
        <v>450</v>
      </c>
      <c r="L387" t="s">
        <v>597</v>
      </c>
      <c r="M387" s="1">
        <v>0</v>
      </c>
      <c r="O387" s="35">
        <v>2430.64</v>
      </c>
      <c r="P387" t="s">
        <v>597</v>
      </c>
      <c r="Q387" s="1">
        <v>2500</v>
      </c>
      <c r="S387" s="1">
        <v>264.83999999999997</v>
      </c>
      <c r="T387" t="s">
        <v>597</v>
      </c>
      <c r="U387" s="1">
        <v>2684.87</v>
      </c>
      <c r="W387" s="1">
        <v>3000</v>
      </c>
      <c r="X387" s="1"/>
      <c r="Y387" s="1"/>
      <c r="Z387" s="1"/>
    </row>
    <row r="388" spans="1:26" x14ac:dyDescent="0.3">
      <c r="A388" t="s">
        <v>373</v>
      </c>
      <c r="C388" t="s">
        <v>374</v>
      </c>
      <c r="E388" s="1">
        <v>1211.4100000000001</v>
      </c>
      <c r="G388" s="1">
        <v>1258.3900000000001</v>
      </c>
      <c r="I388" s="1">
        <v>1299.98</v>
      </c>
      <c r="K388" s="1">
        <v>1663.33</v>
      </c>
      <c r="L388" t="s">
        <v>597</v>
      </c>
      <c r="M388" s="1">
        <v>2111.9899999999998</v>
      </c>
      <c r="O388" s="35">
        <v>1624</v>
      </c>
      <c r="P388" t="s">
        <v>597</v>
      </c>
      <c r="Q388" s="1">
        <v>2000</v>
      </c>
      <c r="S388" s="1">
        <v>1851.55</v>
      </c>
      <c r="T388" t="s">
        <v>597</v>
      </c>
      <c r="U388" s="80">
        <v>1772.25</v>
      </c>
      <c r="W388" s="1">
        <v>2500</v>
      </c>
      <c r="X388" s="1"/>
      <c r="Y388" s="1"/>
      <c r="Z388" s="1"/>
    </row>
    <row r="389" spans="1:26" x14ac:dyDescent="0.3">
      <c r="A389" t="s">
        <v>484</v>
      </c>
      <c r="C389" t="s">
        <v>485</v>
      </c>
      <c r="E389" s="1">
        <v>867.59</v>
      </c>
      <c r="G389" s="1">
        <v>0</v>
      </c>
      <c r="I389" s="1">
        <v>146.05000000000001</v>
      </c>
      <c r="K389" s="1">
        <v>0</v>
      </c>
      <c r="L389" t="s">
        <v>597</v>
      </c>
      <c r="M389" s="1">
        <v>0</v>
      </c>
      <c r="O389" s="35">
        <v>5</v>
      </c>
      <c r="P389" t="s">
        <v>597</v>
      </c>
      <c r="Q389" s="1">
        <v>500</v>
      </c>
      <c r="S389" s="1">
        <v>0</v>
      </c>
      <c r="T389" t="s">
        <v>597</v>
      </c>
      <c r="U389" s="1">
        <v>0</v>
      </c>
      <c r="W389" s="1">
        <v>0</v>
      </c>
      <c r="X389" s="1"/>
      <c r="Y389" s="1"/>
      <c r="Z389" s="1"/>
    </row>
    <row r="390" spans="1:26" x14ac:dyDescent="0.3">
      <c r="A390" t="s">
        <v>375</v>
      </c>
      <c r="C390" t="s">
        <v>376</v>
      </c>
      <c r="E390" s="1">
        <v>60</v>
      </c>
      <c r="G390" s="1">
        <v>136.07</v>
      </c>
      <c r="I390" s="1">
        <v>80</v>
      </c>
      <c r="K390" s="1">
        <v>60</v>
      </c>
      <c r="L390" t="s">
        <v>597</v>
      </c>
      <c r="M390" s="1">
        <v>164.02</v>
      </c>
      <c r="O390" s="35">
        <v>60</v>
      </c>
      <c r="P390" t="s">
        <v>597</v>
      </c>
      <c r="Q390" s="1">
        <v>200</v>
      </c>
      <c r="S390" s="1">
        <v>70</v>
      </c>
      <c r="T390" t="s">
        <v>597</v>
      </c>
      <c r="U390" s="1">
        <v>176.51</v>
      </c>
      <c r="W390" s="1">
        <v>500</v>
      </c>
      <c r="X390" s="1"/>
      <c r="Y390" s="1"/>
      <c r="Z390" s="1"/>
    </row>
    <row r="391" spans="1:26" x14ac:dyDescent="0.3">
      <c r="A391" t="s">
        <v>377</v>
      </c>
      <c r="C391" t="s">
        <v>378</v>
      </c>
      <c r="E391" s="1">
        <v>98</v>
      </c>
      <c r="G391" s="1">
        <v>57.5</v>
      </c>
      <c r="I391" s="1">
        <v>705</v>
      </c>
      <c r="K391" s="12">
        <v>25193.33</v>
      </c>
      <c r="L391" t="s">
        <v>597</v>
      </c>
      <c r="M391" s="1">
        <v>40974.949999999997</v>
      </c>
      <c r="O391" s="35">
        <v>2203.13</v>
      </c>
      <c r="P391" t="s">
        <v>597</v>
      </c>
      <c r="Q391" s="1">
        <v>5000</v>
      </c>
      <c r="S391" s="1">
        <v>906.14</v>
      </c>
      <c r="T391" t="s">
        <v>597</v>
      </c>
      <c r="U391" s="1">
        <v>5833</v>
      </c>
      <c r="W391" s="1">
        <v>20000</v>
      </c>
      <c r="X391" s="1"/>
      <c r="Y391" s="1"/>
      <c r="Z391" s="1"/>
    </row>
    <row r="392" spans="1:26" x14ac:dyDescent="0.3">
      <c r="A392" t="s">
        <v>379</v>
      </c>
      <c r="C392" t="s">
        <v>380</v>
      </c>
      <c r="E392" s="1">
        <v>7200</v>
      </c>
      <c r="G392" s="1">
        <v>7470</v>
      </c>
      <c r="I392" s="1">
        <v>9019</v>
      </c>
      <c r="K392" s="13">
        <v>7600</v>
      </c>
      <c r="L392" t="s">
        <v>597</v>
      </c>
      <c r="M392" s="1">
        <v>8100</v>
      </c>
      <c r="O392" s="35">
        <v>8200</v>
      </c>
      <c r="P392" t="s">
        <v>597</v>
      </c>
      <c r="Q392" s="1">
        <v>8750</v>
      </c>
      <c r="S392" s="1">
        <v>8400</v>
      </c>
      <c r="T392" t="s">
        <v>597</v>
      </c>
      <c r="U392" s="1">
        <v>8900</v>
      </c>
      <c r="W392" s="1">
        <v>9000</v>
      </c>
      <c r="X392" s="1"/>
      <c r="Y392" s="1"/>
      <c r="Z392" s="1"/>
    </row>
    <row r="393" spans="1:26" x14ac:dyDescent="0.3">
      <c r="A393" t="s">
        <v>381</v>
      </c>
      <c r="C393" t="s">
        <v>382</v>
      </c>
      <c r="E393" s="1">
        <v>9772.64</v>
      </c>
      <c r="G393" s="1">
        <v>13503.07</v>
      </c>
      <c r="I393" s="1">
        <v>13344.89</v>
      </c>
      <c r="K393" s="12">
        <v>20859.68</v>
      </c>
      <c r="L393" t="s">
        <v>597</v>
      </c>
      <c r="M393" s="1">
        <v>28037.52</v>
      </c>
      <c r="O393" s="35">
        <v>16014.15</v>
      </c>
      <c r="P393" t="s">
        <v>597</v>
      </c>
      <c r="Q393" s="1">
        <v>30000</v>
      </c>
      <c r="S393" s="1">
        <v>17836.599999999999</v>
      </c>
      <c r="T393" t="s">
        <v>597</v>
      </c>
      <c r="U393" s="1">
        <v>28735.919999999998</v>
      </c>
      <c r="W393" s="1">
        <v>30000</v>
      </c>
      <c r="X393" s="1"/>
      <c r="Y393" s="1"/>
      <c r="Z393" s="1"/>
    </row>
    <row r="394" spans="1:26" x14ac:dyDescent="0.3">
      <c r="A394" t="s">
        <v>383</v>
      </c>
      <c r="C394" t="s">
        <v>384</v>
      </c>
      <c r="E394" s="1">
        <v>2730.31</v>
      </c>
      <c r="G394" s="1">
        <v>3780.42</v>
      </c>
      <c r="I394" s="1">
        <v>2962.06</v>
      </c>
      <c r="K394" s="1">
        <v>6146.09</v>
      </c>
      <c r="L394" t="s">
        <v>597</v>
      </c>
      <c r="M394" s="1">
        <v>2665.41</v>
      </c>
      <c r="O394" s="35">
        <v>5616.75</v>
      </c>
      <c r="P394" t="s">
        <v>597</v>
      </c>
      <c r="Q394" s="1">
        <v>6500</v>
      </c>
      <c r="S394" s="1">
        <v>7985.04</v>
      </c>
      <c r="T394" t="s">
        <v>597</v>
      </c>
      <c r="U394" s="1">
        <v>11162.1</v>
      </c>
      <c r="W394" s="1">
        <v>7500</v>
      </c>
      <c r="X394" s="1"/>
      <c r="Y394" s="1"/>
      <c r="Z394" s="1"/>
    </row>
    <row r="395" spans="1:26" x14ac:dyDescent="0.3">
      <c r="A395" t="s">
        <v>385</v>
      </c>
      <c r="C395" t="s">
        <v>700</v>
      </c>
      <c r="E395" s="1">
        <v>6385.42</v>
      </c>
      <c r="G395" s="1">
        <v>4290.9799999999996</v>
      </c>
      <c r="I395" s="1">
        <v>7455.14</v>
      </c>
      <c r="K395" s="1">
        <v>5100.75</v>
      </c>
      <c r="L395" t="s">
        <v>597</v>
      </c>
      <c r="M395" s="1">
        <v>1711.52</v>
      </c>
      <c r="O395" s="35">
        <v>2771.33</v>
      </c>
      <c r="P395" t="s">
        <v>597</v>
      </c>
      <c r="Q395" s="1">
        <v>5000</v>
      </c>
      <c r="S395" s="1">
        <v>0</v>
      </c>
      <c r="T395" t="s">
        <v>597</v>
      </c>
      <c r="U395" s="1">
        <v>1044.17</v>
      </c>
      <c r="W395" s="1">
        <v>7500</v>
      </c>
      <c r="X395" s="1"/>
      <c r="Y395" s="1"/>
      <c r="Z395" s="1"/>
    </row>
    <row r="396" spans="1:26" x14ac:dyDescent="0.3">
      <c r="A396" t="s">
        <v>386</v>
      </c>
      <c r="C396" t="s">
        <v>387</v>
      </c>
      <c r="E396" s="1">
        <v>57742</v>
      </c>
      <c r="G396" s="1">
        <v>54230.5</v>
      </c>
      <c r="I396" s="1">
        <v>52461.15</v>
      </c>
      <c r="K396" s="1">
        <v>66629.2</v>
      </c>
      <c r="L396" t="s">
        <v>597</v>
      </c>
      <c r="M396" s="1">
        <v>60113.85</v>
      </c>
      <c r="O396" s="35">
        <v>81075.02</v>
      </c>
      <c r="P396" t="s">
        <v>597</v>
      </c>
      <c r="Q396" s="1">
        <v>85000</v>
      </c>
      <c r="S396" s="1">
        <v>69597.5</v>
      </c>
      <c r="T396" t="s">
        <v>597</v>
      </c>
      <c r="U396" s="1">
        <v>64770.96</v>
      </c>
      <c r="W396" s="1">
        <v>85000</v>
      </c>
      <c r="X396" s="1"/>
      <c r="Y396" s="1"/>
      <c r="Z396" s="1"/>
    </row>
    <row r="397" spans="1:26" x14ac:dyDescent="0.3">
      <c r="A397" t="s">
        <v>388</v>
      </c>
      <c r="C397" t="s">
        <v>389</v>
      </c>
      <c r="E397" s="1">
        <v>0</v>
      </c>
      <c r="G397" s="1">
        <v>1608</v>
      </c>
      <c r="I397" s="1">
        <v>0</v>
      </c>
      <c r="K397" s="1">
        <v>0</v>
      </c>
      <c r="M397" s="1">
        <v>0</v>
      </c>
      <c r="O397" s="35">
        <v>0</v>
      </c>
      <c r="Q397" s="1">
        <v>0</v>
      </c>
      <c r="S397" s="1">
        <v>0</v>
      </c>
      <c r="U397" s="1">
        <v>0</v>
      </c>
      <c r="W397" s="1">
        <v>0</v>
      </c>
      <c r="X397" s="1"/>
      <c r="Y397" s="1"/>
      <c r="Z397" s="1"/>
    </row>
    <row r="398" spans="1:26" x14ac:dyDescent="0.3">
      <c r="A398" t="s">
        <v>390</v>
      </c>
      <c r="C398" t="s">
        <v>701</v>
      </c>
      <c r="E398" s="1">
        <v>2623.56</v>
      </c>
      <c r="G398" s="1">
        <v>1717.47</v>
      </c>
      <c r="I398" s="1">
        <v>1774.51</v>
      </c>
      <c r="K398" s="1">
        <v>2274.67</v>
      </c>
      <c r="L398" t="s">
        <v>597</v>
      </c>
      <c r="M398" s="1">
        <v>2697.86</v>
      </c>
      <c r="O398" s="35">
        <v>1610.81</v>
      </c>
      <c r="P398" t="s">
        <v>597</v>
      </c>
      <c r="Q398" s="1">
        <v>2500</v>
      </c>
      <c r="S398" s="1">
        <v>1941.3</v>
      </c>
      <c r="T398" t="s">
        <v>597</v>
      </c>
      <c r="U398" s="1">
        <v>5692.63</v>
      </c>
      <c r="W398" s="1">
        <v>6000</v>
      </c>
      <c r="X398" s="1"/>
      <c r="Y398" s="1"/>
      <c r="Z398" s="1"/>
    </row>
    <row r="399" spans="1:26" ht="16.5" customHeight="1" x14ac:dyDescent="0.3">
      <c r="A399" t="s">
        <v>391</v>
      </c>
      <c r="C399" t="s">
        <v>392</v>
      </c>
      <c r="E399" s="1">
        <v>1069.4100000000001</v>
      </c>
      <c r="G399" s="1">
        <v>669.55</v>
      </c>
      <c r="I399" s="1">
        <v>307.43</v>
      </c>
      <c r="K399" s="1">
        <v>607.19000000000005</v>
      </c>
      <c r="L399" t="s">
        <v>597</v>
      </c>
      <c r="M399" s="1">
        <v>804.05</v>
      </c>
      <c r="O399" s="35">
        <v>850.14</v>
      </c>
      <c r="P399" t="s">
        <v>597</v>
      </c>
      <c r="Q399" s="1">
        <v>1000</v>
      </c>
      <c r="S399" s="1">
        <v>636.79</v>
      </c>
      <c r="T399" t="s">
        <v>597</v>
      </c>
      <c r="U399" s="1">
        <v>1008.55</v>
      </c>
      <c r="W399" s="1">
        <v>1000</v>
      </c>
      <c r="X399" s="1"/>
      <c r="Y399" s="1"/>
      <c r="Z399" s="1"/>
    </row>
    <row r="400" spans="1:26" x14ac:dyDescent="0.3">
      <c r="A400" t="s">
        <v>393</v>
      </c>
      <c r="C400" t="s">
        <v>702</v>
      </c>
      <c r="E400" s="1">
        <v>150</v>
      </c>
      <c r="G400" s="1">
        <v>2784</v>
      </c>
      <c r="I400" s="1">
        <v>2804</v>
      </c>
      <c r="K400" s="1">
        <v>2794</v>
      </c>
      <c r="L400" t="s">
        <v>597</v>
      </c>
      <c r="M400" s="1">
        <v>3407.44</v>
      </c>
      <c r="O400" s="35">
        <v>3688</v>
      </c>
      <c r="P400" t="s">
        <v>597</v>
      </c>
      <c r="Q400" s="1">
        <v>4500</v>
      </c>
      <c r="S400" s="1">
        <v>3991.22</v>
      </c>
      <c r="T400" t="s">
        <v>597</v>
      </c>
      <c r="U400" s="1">
        <v>4124.8900000000003</v>
      </c>
      <c r="W400" s="1">
        <v>5000</v>
      </c>
      <c r="X400" s="1"/>
      <c r="Y400" s="1"/>
      <c r="Z400" s="1"/>
    </row>
    <row r="401" spans="1:26" x14ac:dyDescent="0.3">
      <c r="A401" t="s">
        <v>394</v>
      </c>
      <c r="C401" t="s">
        <v>395</v>
      </c>
      <c r="E401" s="1">
        <v>19147.5</v>
      </c>
      <c r="G401" s="1">
        <v>22294.05</v>
      </c>
      <c r="I401" s="1">
        <v>22783</v>
      </c>
      <c r="K401" s="12">
        <v>23676.62</v>
      </c>
      <c r="L401" t="s">
        <v>595</v>
      </c>
      <c r="M401" s="1">
        <v>23812.5</v>
      </c>
      <c r="O401" s="35">
        <v>23772</v>
      </c>
      <c r="P401" t="s">
        <v>595</v>
      </c>
      <c r="Q401" s="1">
        <v>26000</v>
      </c>
      <c r="S401" s="1">
        <v>23227.5</v>
      </c>
      <c r="T401" t="s">
        <v>595</v>
      </c>
      <c r="U401" s="80">
        <v>46920</v>
      </c>
      <c r="W401" s="1">
        <v>47500</v>
      </c>
      <c r="X401" s="1"/>
      <c r="Y401" s="1"/>
      <c r="Z401" s="1"/>
    </row>
    <row r="402" spans="1:26" x14ac:dyDescent="0.3">
      <c r="A402" t="s">
        <v>486</v>
      </c>
      <c r="C402" t="s">
        <v>487</v>
      </c>
      <c r="E402" s="1">
        <v>958</v>
      </c>
      <c r="G402" s="1">
        <v>0</v>
      </c>
      <c r="I402" s="1">
        <v>0</v>
      </c>
      <c r="K402" s="12">
        <v>0</v>
      </c>
      <c r="M402" s="1">
        <v>0</v>
      </c>
      <c r="O402" s="35">
        <v>0</v>
      </c>
      <c r="Q402" s="1">
        <v>0</v>
      </c>
      <c r="S402" s="1">
        <v>1525</v>
      </c>
      <c r="U402" s="1">
        <v>0</v>
      </c>
      <c r="W402" s="1">
        <v>0</v>
      </c>
      <c r="X402" s="1"/>
      <c r="Y402" s="1"/>
      <c r="Z402" s="1"/>
    </row>
    <row r="403" spans="1:26" x14ac:dyDescent="0.3">
      <c r="A403" t="s">
        <v>396</v>
      </c>
      <c r="C403" t="s">
        <v>581</v>
      </c>
      <c r="E403" s="1">
        <v>9881.1200000000008</v>
      </c>
      <c r="G403" s="1">
        <v>10100.35</v>
      </c>
      <c r="I403" s="1">
        <v>10852.61</v>
      </c>
      <c r="K403" s="13">
        <v>11400.73</v>
      </c>
      <c r="L403" t="s">
        <v>595</v>
      </c>
      <c r="M403" s="1">
        <v>11382.5</v>
      </c>
      <c r="O403" s="35">
        <v>12669.93</v>
      </c>
      <c r="P403" t="s">
        <v>595</v>
      </c>
      <c r="Q403" s="1">
        <v>14000</v>
      </c>
      <c r="S403" s="1">
        <v>13515.94</v>
      </c>
      <c r="T403" t="s">
        <v>595</v>
      </c>
      <c r="U403" s="80">
        <v>20232.45</v>
      </c>
      <c r="W403" s="1">
        <v>14500</v>
      </c>
      <c r="X403" s="1"/>
      <c r="Y403" s="1"/>
      <c r="Z403" s="1"/>
    </row>
    <row r="404" spans="1:26" x14ac:dyDescent="0.3">
      <c r="A404" t="s">
        <v>968</v>
      </c>
      <c r="C404" t="s">
        <v>969</v>
      </c>
      <c r="E404" s="1"/>
      <c r="G404" s="1"/>
      <c r="I404" s="1"/>
      <c r="K404" s="13"/>
      <c r="M404" s="1"/>
      <c r="O404" s="35"/>
      <c r="Q404" s="1"/>
      <c r="S404" s="1"/>
      <c r="U404" s="80">
        <v>537.01</v>
      </c>
      <c r="W404" s="1">
        <v>6500</v>
      </c>
      <c r="X404" s="1"/>
      <c r="Y404" s="1"/>
      <c r="Z404" s="1"/>
    </row>
    <row r="405" spans="1:26" x14ac:dyDescent="0.3">
      <c r="A405" t="s">
        <v>970</v>
      </c>
      <c r="C405" t="s">
        <v>971</v>
      </c>
      <c r="E405" s="1"/>
      <c r="G405" s="1"/>
      <c r="I405" s="1"/>
      <c r="K405" s="13"/>
      <c r="M405" s="1"/>
      <c r="O405" s="35"/>
      <c r="Q405" s="1"/>
      <c r="S405" s="1"/>
      <c r="U405" s="80">
        <v>1212.43</v>
      </c>
      <c r="W405" s="1"/>
      <c r="X405" s="1"/>
      <c r="Y405" s="1"/>
      <c r="Z405" s="1"/>
    </row>
    <row r="406" spans="1:26" x14ac:dyDescent="0.3">
      <c r="A406" t="s">
        <v>397</v>
      </c>
      <c r="C406" t="s">
        <v>582</v>
      </c>
      <c r="E406" s="1">
        <v>568</v>
      </c>
      <c r="G406" s="1">
        <v>1033.56</v>
      </c>
      <c r="I406" s="1">
        <v>528</v>
      </c>
      <c r="K406" s="13">
        <v>426.02</v>
      </c>
      <c r="L406" t="s">
        <v>597</v>
      </c>
      <c r="M406" s="1">
        <v>498.41</v>
      </c>
      <c r="O406" s="35">
        <v>210.8</v>
      </c>
      <c r="P406" t="s">
        <v>597</v>
      </c>
      <c r="Q406" s="1">
        <v>600</v>
      </c>
      <c r="S406" s="1">
        <v>357.72</v>
      </c>
      <c r="T406" t="s">
        <v>597</v>
      </c>
      <c r="U406" s="1">
        <v>252</v>
      </c>
      <c r="W406" s="1">
        <v>600</v>
      </c>
      <c r="X406" s="1"/>
      <c r="Y406" s="1"/>
      <c r="Z406" s="1"/>
    </row>
    <row r="407" spans="1:26" x14ac:dyDescent="0.3">
      <c r="A407" t="s">
        <v>398</v>
      </c>
      <c r="C407" t="s">
        <v>583</v>
      </c>
      <c r="E407" s="1">
        <v>392.12</v>
      </c>
      <c r="G407" s="1">
        <v>399.44</v>
      </c>
      <c r="I407" s="1">
        <v>377</v>
      </c>
      <c r="K407" s="13">
        <v>689.86</v>
      </c>
      <c r="L407" t="s">
        <v>597</v>
      </c>
      <c r="M407" s="1">
        <v>28.99</v>
      </c>
      <c r="O407" s="35">
        <v>925.75</v>
      </c>
      <c r="P407" t="s">
        <v>597</v>
      </c>
      <c r="Q407" s="1">
        <v>1000</v>
      </c>
      <c r="S407" s="1">
        <v>1355.54</v>
      </c>
      <c r="T407" t="s">
        <v>597</v>
      </c>
      <c r="U407" s="1">
        <v>298.79000000000002</v>
      </c>
      <c r="W407" s="1">
        <v>1000</v>
      </c>
      <c r="X407" s="1"/>
      <c r="Y407" s="1"/>
      <c r="Z407" s="1"/>
    </row>
    <row r="408" spans="1:26" x14ac:dyDescent="0.3">
      <c r="A408" t="s">
        <v>657</v>
      </c>
      <c r="C408" t="s">
        <v>658</v>
      </c>
      <c r="E408" s="1"/>
      <c r="G408" s="1"/>
      <c r="I408" s="1"/>
      <c r="K408" s="20"/>
      <c r="M408" s="1"/>
      <c r="O408" s="35">
        <v>225</v>
      </c>
      <c r="Q408" s="1">
        <v>500</v>
      </c>
      <c r="S408" s="1">
        <v>225</v>
      </c>
      <c r="U408" s="1">
        <v>0</v>
      </c>
      <c r="W408" s="1">
        <v>0</v>
      </c>
      <c r="X408" s="1"/>
      <c r="Y408" s="1">
        <v>0</v>
      </c>
      <c r="Z408" s="1"/>
    </row>
    <row r="409" spans="1:26" x14ac:dyDescent="0.3">
      <c r="A409" t="s">
        <v>627</v>
      </c>
      <c r="C409" t="s">
        <v>628</v>
      </c>
      <c r="E409" s="1">
        <v>0</v>
      </c>
      <c r="G409" s="1">
        <v>0</v>
      </c>
      <c r="I409" s="1">
        <v>0</v>
      </c>
      <c r="K409" s="20">
        <v>2639.84</v>
      </c>
      <c r="M409" s="1">
        <v>2052.6999999999998</v>
      </c>
      <c r="O409" s="35">
        <v>2093.5</v>
      </c>
      <c r="P409" t="s">
        <v>597</v>
      </c>
      <c r="Q409" s="1">
        <v>2500</v>
      </c>
      <c r="S409" s="1">
        <v>2947.82</v>
      </c>
      <c r="T409" t="s">
        <v>597</v>
      </c>
      <c r="U409" s="1">
        <v>0</v>
      </c>
      <c r="W409" s="1">
        <v>0</v>
      </c>
      <c r="X409" s="1"/>
      <c r="Y409" s="1">
        <v>0</v>
      </c>
      <c r="Z409" s="1"/>
    </row>
    <row r="410" spans="1:26" x14ac:dyDescent="0.3">
      <c r="A410" t="s">
        <v>399</v>
      </c>
      <c r="C410" t="s">
        <v>400</v>
      </c>
      <c r="E410" s="3">
        <v>0</v>
      </c>
      <c r="G410" s="3">
        <v>6272.8</v>
      </c>
      <c r="I410" s="3">
        <v>0</v>
      </c>
      <c r="K410" s="14">
        <v>0</v>
      </c>
      <c r="M410" s="3">
        <v>0</v>
      </c>
      <c r="O410" s="35">
        <v>0</v>
      </c>
      <c r="Q410" s="3">
        <v>0</v>
      </c>
      <c r="S410" s="3">
        <v>0</v>
      </c>
      <c r="U410" s="3">
        <v>0</v>
      </c>
      <c r="W410" s="3">
        <v>0</v>
      </c>
      <c r="X410" s="85"/>
      <c r="Y410" s="3">
        <v>0</v>
      </c>
      <c r="Z410" s="3"/>
    </row>
    <row r="411" spans="1:26" ht="15" thickBot="1" x14ac:dyDescent="0.35">
      <c r="A411" s="26"/>
      <c r="C411" s="26"/>
      <c r="E411" s="1"/>
      <c r="G411" s="1"/>
      <c r="I411" s="1"/>
      <c r="K411" s="1"/>
      <c r="M411" s="1"/>
      <c r="O411" s="45"/>
      <c r="Q411" s="1"/>
      <c r="S411" s="27"/>
      <c r="U411" s="27"/>
      <c r="W411" s="27"/>
      <c r="X411" s="27"/>
      <c r="Y411" s="27"/>
      <c r="Z411" s="27"/>
    </row>
    <row r="412" spans="1:26" ht="15" thickBot="1" x14ac:dyDescent="0.35">
      <c r="C412" t="s">
        <v>406</v>
      </c>
      <c r="E412" s="3">
        <f>SUM(E59:E411)</f>
        <v>1434343.8299999998</v>
      </c>
      <c r="G412" s="3">
        <f>SUM(G59:G411)</f>
        <v>1531697.7999999998</v>
      </c>
      <c r="I412" s="3">
        <f>SUM(I59:I411)</f>
        <v>1698882.0899999992</v>
      </c>
      <c r="K412" s="47">
        <f>SUM(K59:K411)</f>
        <v>1579191.5300000005</v>
      </c>
      <c r="L412" s="6"/>
      <c r="M412" s="47">
        <f>SUM(M59:M411)</f>
        <v>1691689.8299999998</v>
      </c>
      <c r="N412" s="6"/>
      <c r="O412" s="46">
        <f>SUM(O59:O411)</f>
        <v>1555064.3099999996</v>
      </c>
      <c r="P412" s="6"/>
      <c r="Q412" s="47">
        <f>SUM(Q59:Q411)</f>
        <v>1772303.12</v>
      </c>
      <c r="R412" s="6"/>
      <c r="S412" s="47">
        <f>SUM(S59:S411)</f>
        <v>1576349.3400000008</v>
      </c>
      <c r="T412" s="6"/>
      <c r="U412" s="47">
        <f>SUM(U59:U411)</f>
        <v>1849650.3199999996</v>
      </c>
      <c r="W412" s="47">
        <f>SUM(W59:W411)</f>
        <v>1616801.54</v>
      </c>
      <c r="X412" s="90"/>
      <c r="Y412" s="47">
        <f>SUM(Y59:Y411)</f>
        <v>0</v>
      </c>
      <c r="Z412" s="47"/>
    </row>
    <row r="413" spans="1:26" x14ac:dyDescent="0.3">
      <c r="E413" s="1"/>
      <c r="G413" s="1"/>
      <c r="I413" s="1"/>
      <c r="K413" s="21"/>
      <c r="L413" s="6"/>
      <c r="M413" s="21"/>
      <c r="N413" s="6"/>
      <c r="O413" s="41"/>
      <c r="P413" s="6"/>
      <c r="Q413" s="21"/>
      <c r="R413" s="6"/>
      <c r="S413" s="21"/>
      <c r="T413" s="6"/>
      <c r="U413" s="21"/>
      <c r="W413" s="21"/>
      <c r="X413" s="21"/>
      <c r="Y413" s="21"/>
      <c r="Z413" s="21"/>
    </row>
    <row r="414" spans="1:26" ht="15" thickBot="1" x14ac:dyDescent="0.35">
      <c r="C414" t="s">
        <v>407</v>
      </c>
      <c r="E414" s="5">
        <f>E57-E412</f>
        <v>1498880.8000000005</v>
      </c>
      <c r="G414" s="5">
        <f>G57-G412</f>
        <v>1283125.6300000004</v>
      </c>
      <c r="I414" s="5">
        <f>I57-I412</f>
        <v>1070946.820000001</v>
      </c>
      <c r="K414" s="48">
        <f>K57-K412</f>
        <v>1281608.99</v>
      </c>
      <c r="L414" s="6"/>
      <c r="M414" s="48">
        <f>M57-M412</f>
        <v>1445034.8300000003</v>
      </c>
      <c r="N414" s="6"/>
      <c r="O414" s="49">
        <f>O57-O412</f>
        <v>1669006.5800000005</v>
      </c>
      <c r="P414" s="6"/>
      <c r="Q414" s="48">
        <f>Q57-Q412</f>
        <v>1491615.9400000004</v>
      </c>
      <c r="R414" s="6"/>
      <c r="S414" s="48">
        <f>S57-S412</f>
        <v>1837098.3399999999</v>
      </c>
      <c r="T414" s="6"/>
      <c r="U414" s="48">
        <f>U57-U412</f>
        <v>2005215.9500000009</v>
      </c>
      <c r="W414" s="48">
        <f>W57-W412</f>
        <v>2330007.0099999998</v>
      </c>
      <c r="X414" s="91"/>
      <c r="Y414" s="48">
        <f>Y57-Y412</f>
        <v>1966274.32</v>
      </c>
      <c r="Z414" s="48"/>
    </row>
    <row r="415" spans="1:26" ht="15" thickTop="1" x14ac:dyDescent="0.3">
      <c r="G415" s="1"/>
      <c r="O415" s="38"/>
    </row>
    <row r="416" spans="1:26" x14ac:dyDescent="0.3">
      <c r="E416" t="s">
        <v>527</v>
      </c>
      <c r="G416" s="1" t="s">
        <v>526</v>
      </c>
      <c r="I416" t="s">
        <v>584</v>
      </c>
      <c r="K416" s="44" t="s">
        <v>855</v>
      </c>
      <c r="L416" s="44"/>
      <c r="M416" s="44" t="s">
        <v>854</v>
      </c>
      <c r="N416" s="44"/>
      <c r="O416" s="43" t="s">
        <v>853</v>
      </c>
      <c r="P416" s="44"/>
      <c r="Q416" s="44" t="s">
        <v>850</v>
      </c>
      <c r="R416" s="44"/>
      <c r="S416" s="44" t="s">
        <v>848</v>
      </c>
      <c r="T416" s="44"/>
      <c r="U416" s="44" t="s">
        <v>852</v>
      </c>
      <c r="W416" s="75">
        <v>43466</v>
      </c>
      <c r="X416" s="75"/>
      <c r="Y416" s="75">
        <v>43466</v>
      </c>
      <c r="Z416" s="75"/>
    </row>
    <row r="417" spans="7:26" x14ac:dyDescent="0.3">
      <c r="G417" s="1"/>
      <c r="K417" s="76" t="s">
        <v>849</v>
      </c>
      <c r="M417" s="76" t="s">
        <v>849</v>
      </c>
      <c r="O417" s="77" t="s">
        <v>849</v>
      </c>
      <c r="Q417" s="76" t="s">
        <v>851</v>
      </c>
      <c r="S417" s="76" t="s">
        <v>849</v>
      </c>
      <c r="U417" s="76" t="s">
        <v>851</v>
      </c>
      <c r="W417" s="76" t="s">
        <v>835</v>
      </c>
      <c r="X417" s="76"/>
      <c r="Y417" s="76" t="s">
        <v>835</v>
      </c>
      <c r="Z417" s="76"/>
    </row>
    <row r="418" spans="7:26" x14ac:dyDescent="0.3">
      <c r="G418" s="1"/>
    </row>
    <row r="419" spans="7:26" x14ac:dyDescent="0.3">
      <c r="G419" s="1"/>
    </row>
    <row r="420" spans="7:26" x14ac:dyDescent="0.3">
      <c r="G420" s="1"/>
    </row>
    <row r="421" spans="7:26" x14ac:dyDescent="0.3">
      <c r="G421" s="1"/>
    </row>
    <row r="422" spans="7:26" x14ac:dyDescent="0.3">
      <c r="G422" s="1"/>
    </row>
    <row r="423" spans="7:26" x14ac:dyDescent="0.3">
      <c r="G423" s="1"/>
    </row>
    <row r="424" spans="7:26" x14ac:dyDescent="0.3">
      <c r="G424" s="1"/>
    </row>
    <row r="425" spans="7:26" x14ac:dyDescent="0.3">
      <c r="G425" s="1"/>
    </row>
    <row r="426" spans="7:26" x14ac:dyDescent="0.3">
      <c r="G426" s="1"/>
    </row>
    <row r="427" spans="7:26" x14ac:dyDescent="0.3">
      <c r="G427" s="1"/>
    </row>
    <row r="428" spans="7:26" x14ac:dyDescent="0.3">
      <c r="G428" s="1"/>
    </row>
    <row r="429" spans="7:26" x14ac:dyDescent="0.3">
      <c r="G429" s="1"/>
    </row>
    <row r="430" spans="7:26" x14ac:dyDescent="0.3">
      <c r="G430" s="1"/>
    </row>
    <row r="431" spans="7:26" x14ac:dyDescent="0.3">
      <c r="G431" s="1"/>
    </row>
    <row r="432" spans="7:26" x14ac:dyDescent="0.3">
      <c r="G432" s="1"/>
    </row>
    <row r="433" spans="7:7" x14ac:dyDescent="0.3">
      <c r="G433" s="1"/>
    </row>
    <row r="434" spans="7:7" x14ac:dyDescent="0.3">
      <c r="G434" s="1"/>
    </row>
    <row r="435" spans="7:7" x14ac:dyDescent="0.3">
      <c r="G435" s="1"/>
    </row>
    <row r="436" spans="7:7" x14ac:dyDescent="0.3">
      <c r="G436" s="1"/>
    </row>
    <row r="437" spans="7:7" x14ac:dyDescent="0.3">
      <c r="G437" s="1"/>
    </row>
    <row r="438" spans="7:7" x14ac:dyDescent="0.3">
      <c r="G438" s="1"/>
    </row>
    <row r="439" spans="7:7" x14ac:dyDescent="0.3">
      <c r="G439" s="1"/>
    </row>
    <row r="440" spans="7:7" x14ac:dyDescent="0.3">
      <c r="G440" s="1"/>
    </row>
    <row r="441" spans="7:7" x14ac:dyDescent="0.3">
      <c r="G441" s="1"/>
    </row>
    <row r="442" spans="7:7" x14ac:dyDescent="0.3">
      <c r="G442" s="1"/>
    </row>
    <row r="443" spans="7:7" x14ac:dyDescent="0.3">
      <c r="G443" s="1"/>
    </row>
    <row r="444" spans="7:7" x14ac:dyDescent="0.3">
      <c r="G444" s="1"/>
    </row>
    <row r="445" spans="7:7" x14ac:dyDescent="0.3">
      <c r="G445" s="1"/>
    </row>
    <row r="446" spans="7:7" x14ac:dyDescent="0.3">
      <c r="G446" s="1"/>
    </row>
    <row r="447" spans="7:7" x14ac:dyDescent="0.3">
      <c r="G447" s="1"/>
    </row>
    <row r="448" spans="7:7" x14ac:dyDescent="0.3">
      <c r="G448" s="1"/>
    </row>
    <row r="449" spans="7:7" x14ac:dyDescent="0.3">
      <c r="G449" s="1"/>
    </row>
    <row r="450" spans="7:7" x14ac:dyDescent="0.3">
      <c r="G450" s="1"/>
    </row>
    <row r="451" spans="7:7" x14ac:dyDescent="0.3">
      <c r="G451" s="1"/>
    </row>
    <row r="452" spans="7:7" x14ac:dyDescent="0.3">
      <c r="G452" s="1"/>
    </row>
    <row r="453" spans="7:7" x14ac:dyDescent="0.3">
      <c r="G453" s="1"/>
    </row>
    <row r="454" spans="7:7" x14ac:dyDescent="0.3">
      <c r="G454" s="1"/>
    </row>
    <row r="455" spans="7:7" x14ac:dyDescent="0.3">
      <c r="G455" s="1"/>
    </row>
    <row r="456" spans="7:7" x14ac:dyDescent="0.3">
      <c r="G456" s="1"/>
    </row>
    <row r="457" spans="7:7" x14ac:dyDescent="0.3">
      <c r="G457" s="1"/>
    </row>
    <row r="458" spans="7:7" x14ac:dyDescent="0.3">
      <c r="G458" s="1"/>
    </row>
    <row r="459" spans="7:7" x14ac:dyDescent="0.3">
      <c r="G459" s="1"/>
    </row>
    <row r="460" spans="7:7" x14ac:dyDescent="0.3">
      <c r="G460" s="1"/>
    </row>
    <row r="461" spans="7:7" x14ac:dyDescent="0.3">
      <c r="G461" s="1"/>
    </row>
    <row r="462" spans="7:7" x14ac:dyDescent="0.3">
      <c r="G462" s="1"/>
    </row>
    <row r="463" spans="7:7" x14ac:dyDescent="0.3">
      <c r="G463" s="1"/>
    </row>
    <row r="464" spans="7:7" x14ac:dyDescent="0.3">
      <c r="G464" s="1"/>
    </row>
    <row r="465" spans="7:7" x14ac:dyDescent="0.3">
      <c r="G465" s="1"/>
    </row>
    <row r="466" spans="7:7" x14ac:dyDescent="0.3">
      <c r="G466" s="1"/>
    </row>
    <row r="467" spans="7:7" x14ac:dyDescent="0.3">
      <c r="G467" s="1"/>
    </row>
    <row r="468" spans="7:7" x14ac:dyDescent="0.3">
      <c r="G468" s="1"/>
    </row>
    <row r="469" spans="7:7" x14ac:dyDescent="0.3">
      <c r="G469" s="1"/>
    </row>
    <row r="470" spans="7:7" x14ac:dyDescent="0.3">
      <c r="G470" s="1"/>
    </row>
    <row r="471" spans="7:7" x14ac:dyDescent="0.3">
      <c r="G471" s="1"/>
    </row>
    <row r="472" spans="7:7" x14ac:dyDescent="0.3">
      <c r="G472" s="1"/>
    </row>
    <row r="473" spans="7:7" x14ac:dyDescent="0.3">
      <c r="G473" s="1"/>
    </row>
    <row r="474" spans="7:7" x14ac:dyDescent="0.3">
      <c r="G474" s="1"/>
    </row>
    <row r="475" spans="7:7" x14ac:dyDescent="0.3">
      <c r="G475" s="1"/>
    </row>
    <row r="476" spans="7:7" x14ac:dyDescent="0.3">
      <c r="G476" s="1"/>
    </row>
    <row r="477" spans="7:7" x14ac:dyDescent="0.3">
      <c r="G477" s="1"/>
    </row>
    <row r="478" spans="7:7" x14ac:dyDescent="0.3">
      <c r="G478" s="1"/>
    </row>
    <row r="479" spans="7:7" x14ac:dyDescent="0.3">
      <c r="G479" s="1"/>
    </row>
    <row r="480" spans="7:7" x14ac:dyDescent="0.3">
      <c r="G480" s="1"/>
    </row>
    <row r="481" spans="7:7" x14ac:dyDescent="0.3">
      <c r="G481" s="1"/>
    </row>
    <row r="482" spans="7:7" x14ac:dyDescent="0.3">
      <c r="G482" s="1"/>
    </row>
    <row r="483" spans="7:7" x14ac:dyDescent="0.3">
      <c r="G483" s="1"/>
    </row>
    <row r="484" spans="7:7" x14ac:dyDescent="0.3">
      <c r="G484" s="1"/>
    </row>
    <row r="485" spans="7:7" x14ac:dyDescent="0.3">
      <c r="G485" s="1"/>
    </row>
    <row r="486" spans="7:7" x14ac:dyDescent="0.3">
      <c r="G486" s="1"/>
    </row>
    <row r="487" spans="7:7" x14ac:dyDescent="0.3">
      <c r="G487" s="1"/>
    </row>
    <row r="488" spans="7:7" x14ac:dyDescent="0.3">
      <c r="G488" s="1"/>
    </row>
    <row r="489" spans="7:7" x14ac:dyDescent="0.3">
      <c r="G489" s="1"/>
    </row>
    <row r="490" spans="7:7" x14ac:dyDescent="0.3">
      <c r="G490" s="1"/>
    </row>
    <row r="491" spans="7:7" x14ac:dyDescent="0.3">
      <c r="G491" s="1"/>
    </row>
    <row r="492" spans="7:7" x14ac:dyDescent="0.3">
      <c r="G492" s="1"/>
    </row>
    <row r="493" spans="7:7" x14ac:dyDescent="0.3">
      <c r="G493" s="1"/>
    </row>
    <row r="494" spans="7:7" x14ac:dyDescent="0.3">
      <c r="G494" s="1"/>
    </row>
    <row r="495" spans="7:7" x14ac:dyDescent="0.3">
      <c r="G495" s="1"/>
    </row>
    <row r="496" spans="7:7" x14ac:dyDescent="0.3">
      <c r="G496" s="1"/>
    </row>
    <row r="497" spans="7:7" x14ac:dyDescent="0.3">
      <c r="G497" s="1"/>
    </row>
    <row r="498" spans="7:7" x14ac:dyDescent="0.3">
      <c r="G498" s="1"/>
    </row>
    <row r="499" spans="7:7" x14ac:dyDescent="0.3">
      <c r="G499" s="1"/>
    </row>
    <row r="500" spans="7:7" x14ac:dyDescent="0.3">
      <c r="G500" s="1"/>
    </row>
    <row r="501" spans="7:7" x14ac:dyDescent="0.3">
      <c r="G501" s="1"/>
    </row>
    <row r="502" spans="7:7" x14ac:dyDescent="0.3">
      <c r="G502" s="1"/>
    </row>
    <row r="503" spans="7:7" x14ac:dyDescent="0.3">
      <c r="G503" s="1"/>
    </row>
    <row r="504" spans="7:7" x14ac:dyDescent="0.3">
      <c r="G504" s="1"/>
    </row>
    <row r="505" spans="7:7" x14ac:dyDescent="0.3">
      <c r="G505" s="1"/>
    </row>
    <row r="506" spans="7:7" x14ac:dyDescent="0.3">
      <c r="G506" s="1"/>
    </row>
    <row r="507" spans="7:7" x14ac:dyDescent="0.3">
      <c r="G507" s="1"/>
    </row>
    <row r="508" spans="7:7" x14ac:dyDescent="0.3">
      <c r="G508" s="1"/>
    </row>
    <row r="509" spans="7:7" x14ac:dyDescent="0.3">
      <c r="G509" s="1"/>
    </row>
    <row r="510" spans="7:7" x14ac:dyDescent="0.3">
      <c r="G510" s="1"/>
    </row>
    <row r="511" spans="7:7" x14ac:dyDescent="0.3">
      <c r="G511" s="1"/>
    </row>
    <row r="512" spans="7:7" x14ac:dyDescent="0.3">
      <c r="G512" s="1"/>
    </row>
    <row r="513" spans="7:7" x14ac:dyDescent="0.3">
      <c r="G513" s="1"/>
    </row>
    <row r="514" spans="7:7" x14ac:dyDescent="0.3">
      <c r="G514" s="1"/>
    </row>
    <row r="515" spans="7:7" x14ac:dyDescent="0.3">
      <c r="G515" s="1"/>
    </row>
    <row r="516" spans="7:7" x14ac:dyDescent="0.3">
      <c r="G516" s="1"/>
    </row>
    <row r="517" spans="7:7" x14ac:dyDescent="0.3">
      <c r="G517" s="1"/>
    </row>
    <row r="518" spans="7:7" x14ac:dyDescent="0.3">
      <c r="G518" s="1"/>
    </row>
    <row r="519" spans="7:7" x14ac:dyDescent="0.3">
      <c r="G519" s="1"/>
    </row>
    <row r="520" spans="7:7" x14ac:dyDescent="0.3">
      <c r="G520" s="1"/>
    </row>
    <row r="521" spans="7:7" x14ac:dyDescent="0.3">
      <c r="G521" s="1"/>
    </row>
    <row r="522" spans="7:7" x14ac:dyDescent="0.3">
      <c r="G522" s="1"/>
    </row>
    <row r="523" spans="7:7" x14ac:dyDescent="0.3">
      <c r="G523" s="1"/>
    </row>
    <row r="524" spans="7:7" x14ac:dyDescent="0.3">
      <c r="G524" s="1"/>
    </row>
    <row r="525" spans="7:7" x14ac:dyDescent="0.3">
      <c r="G525" s="1"/>
    </row>
    <row r="526" spans="7:7" x14ac:dyDescent="0.3">
      <c r="G526" s="1"/>
    </row>
    <row r="527" spans="7:7" x14ac:dyDescent="0.3">
      <c r="G527" s="1"/>
    </row>
    <row r="528" spans="7:7" x14ac:dyDescent="0.3">
      <c r="G528" s="1"/>
    </row>
    <row r="529" spans="7:7" x14ac:dyDescent="0.3">
      <c r="G529" s="1"/>
    </row>
    <row r="530" spans="7:7" x14ac:dyDescent="0.3">
      <c r="G530" s="1"/>
    </row>
    <row r="531" spans="7:7" x14ac:dyDescent="0.3">
      <c r="G531" s="1"/>
    </row>
    <row r="532" spans="7:7" x14ac:dyDescent="0.3">
      <c r="G532" s="1"/>
    </row>
    <row r="533" spans="7:7" x14ac:dyDescent="0.3">
      <c r="G533" s="1"/>
    </row>
    <row r="534" spans="7:7" x14ac:dyDescent="0.3">
      <c r="G534" s="1"/>
    </row>
    <row r="535" spans="7:7" x14ac:dyDescent="0.3">
      <c r="G535" s="1"/>
    </row>
    <row r="536" spans="7:7" x14ac:dyDescent="0.3">
      <c r="G536" s="1"/>
    </row>
    <row r="537" spans="7:7" x14ac:dyDescent="0.3">
      <c r="G537" s="1"/>
    </row>
    <row r="538" spans="7:7" x14ac:dyDescent="0.3">
      <c r="G538" s="1"/>
    </row>
    <row r="539" spans="7:7" x14ac:dyDescent="0.3">
      <c r="G539" s="1"/>
    </row>
    <row r="540" spans="7:7" x14ac:dyDescent="0.3">
      <c r="G540" s="1"/>
    </row>
    <row r="541" spans="7:7" x14ac:dyDescent="0.3">
      <c r="G541" s="1"/>
    </row>
    <row r="542" spans="7:7" x14ac:dyDescent="0.3">
      <c r="G542" s="1"/>
    </row>
    <row r="543" spans="7:7" x14ac:dyDescent="0.3">
      <c r="G543" s="1"/>
    </row>
    <row r="544" spans="7:7" x14ac:dyDescent="0.3">
      <c r="G544" s="1"/>
    </row>
    <row r="545" spans="7:7" x14ac:dyDescent="0.3">
      <c r="G545" s="1"/>
    </row>
    <row r="546" spans="7:7" x14ac:dyDescent="0.3">
      <c r="G546" s="1"/>
    </row>
    <row r="547" spans="7:7" x14ac:dyDescent="0.3">
      <c r="G547" s="1"/>
    </row>
    <row r="548" spans="7:7" x14ac:dyDescent="0.3">
      <c r="G548" s="1"/>
    </row>
    <row r="549" spans="7:7" x14ac:dyDescent="0.3">
      <c r="G549" s="1"/>
    </row>
    <row r="550" spans="7:7" x14ac:dyDescent="0.3">
      <c r="G550" s="1"/>
    </row>
  </sheetData>
  <printOptions gridLines="1"/>
  <pageMargins left="0.25" right="0.25" top="0.5" bottom="0.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activeCell="M4" sqref="M4"/>
    </sheetView>
  </sheetViews>
  <sheetFormatPr defaultRowHeight="14.4" x14ac:dyDescent="0.3"/>
  <cols>
    <col min="1" max="1" width="26.77734375" customWidth="1"/>
    <col min="2" max="2" width="0.77734375" customWidth="1"/>
    <col min="3" max="3" width="25" customWidth="1"/>
    <col min="4" max="4" width="11.21875" hidden="1" customWidth="1"/>
    <col min="5" max="5" width="0.5546875" hidden="1" customWidth="1"/>
    <col min="6" max="6" width="10.88671875" hidden="1" customWidth="1"/>
    <col min="7" max="7" width="0.77734375" hidden="1" customWidth="1"/>
    <col min="8" max="8" width="10" hidden="1" customWidth="1"/>
    <col min="9" max="9" width="0.33203125" customWidth="1"/>
    <col min="10" max="10" width="0.109375" hidden="1" customWidth="1"/>
    <col min="11" max="15" width="12.5546875" customWidth="1"/>
    <col min="16" max="16" width="13.6640625" customWidth="1"/>
    <col min="17" max="17" width="13.109375" customWidth="1"/>
  </cols>
  <sheetData>
    <row r="1" spans="1:16" x14ac:dyDescent="0.3">
      <c r="A1" s="51" t="s">
        <v>409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x14ac:dyDescent="0.3">
      <c r="A2" s="52" t="s">
        <v>893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x14ac:dyDescent="0.3">
      <c r="A3" s="51" t="s">
        <v>704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x14ac:dyDescent="0.3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x14ac:dyDescent="0.3">
      <c r="A5" s="53">
        <v>43739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6" x14ac:dyDescent="0.3">
      <c r="A6" s="54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x14ac:dyDescent="0.3">
      <c r="A7" s="51" t="s">
        <v>856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6" x14ac:dyDescent="0.3">
      <c r="A8" s="62"/>
      <c r="B8" s="62"/>
      <c r="C8" s="62"/>
      <c r="D8" s="55" t="s">
        <v>859</v>
      </c>
      <c r="E8" s="51"/>
      <c r="F8" s="55" t="s">
        <v>860</v>
      </c>
      <c r="G8" s="51"/>
      <c r="H8" s="56" t="s">
        <v>861</v>
      </c>
      <c r="I8" s="51"/>
      <c r="J8" s="57" t="s">
        <v>855</v>
      </c>
      <c r="K8" s="56" t="s">
        <v>854</v>
      </c>
      <c r="L8" s="56" t="s">
        <v>853</v>
      </c>
      <c r="M8" s="56" t="s">
        <v>974</v>
      </c>
      <c r="N8" s="56" t="s">
        <v>705</v>
      </c>
      <c r="O8" s="56" t="s">
        <v>975</v>
      </c>
      <c r="P8" s="56" t="s">
        <v>976</v>
      </c>
    </row>
    <row r="9" spans="1:16" x14ac:dyDescent="0.3">
      <c r="A9" s="62"/>
      <c r="B9" s="62"/>
      <c r="C9" s="62"/>
      <c r="D9" s="58" t="s">
        <v>650</v>
      </c>
      <c r="E9" s="51"/>
      <c r="F9" s="58" t="s">
        <v>706</v>
      </c>
      <c r="G9" s="51"/>
      <c r="H9" s="59" t="s">
        <v>650</v>
      </c>
      <c r="I9" s="51"/>
      <c r="J9" s="58" t="s">
        <v>650</v>
      </c>
      <c r="K9" s="58" t="s">
        <v>706</v>
      </c>
      <c r="L9" s="58" t="s">
        <v>650</v>
      </c>
      <c r="M9" s="60" t="s">
        <v>650</v>
      </c>
      <c r="N9" s="60" t="s">
        <v>650</v>
      </c>
      <c r="O9" s="60" t="s">
        <v>575</v>
      </c>
      <c r="P9" s="60" t="s">
        <v>576</v>
      </c>
    </row>
    <row r="10" spans="1:16" x14ac:dyDescent="0.3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</row>
    <row r="11" spans="1:16" x14ac:dyDescent="0.3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</row>
    <row r="12" spans="1:16" x14ac:dyDescent="0.3">
      <c r="A12" s="62"/>
      <c r="B12" s="62"/>
      <c r="C12" s="62" t="s">
        <v>401</v>
      </c>
      <c r="D12" s="61">
        <v>22107.97</v>
      </c>
      <c r="E12" s="62"/>
      <c r="F12" s="61">
        <f>D34</f>
        <v>52107.97</v>
      </c>
      <c r="G12" s="62"/>
      <c r="H12" s="61">
        <f>F34</f>
        <v>9478.4900000000052</v>
      </c>
      <c r="I12" s="62"/>
      <c r="J12" s="61">
        <f>H34</f>
        <v>8706.5300000000134</v>
      </c>
      <c r="K12" s="61">
        <f>J34</f>
        <v>51163.030000000013</v>
      </c>
      <c r="L12" s="61">
        <f>K34</f>
        <v>79209.950000000012</v>
      </c>
      <c r="M12" s="61">
        <f>L34</f>
        <v>-21154.359999999986</v>
      </c>
      <c r="N12" s="61">
        <f>M34</f>
        <v>74123.590000000026</v>
      </c>
      <c r="O12" s="61"/>
      <c r="P12" s="61">
        <v>74124</v>
      </c>
    </row>
    <row r="13" spans="1:16" x14ac:dyDescent="0.3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4"/>
      <c r="O13" s="64"/>
      <c r="P13" s="64"/>
    </row>
    <row r="14" spans="1:16" x14ac:dyDescent="0.3">
      <c r="A14" s="62" t="s">
        <v>823</v>
      </c>
      <c r="B14" s="62"/>
      <c r="C14" s="62" t="s">
        <v>708</v>
      </c>
      <c r="D14" s="12">
        <v>30000</v>
      </c>
      <c r="E14" s="62"/>
      <c r="F14" s="12">
        <v>60000</v>
      </c>
      <c r="G14" s="62"/>
      <c r="H14" s="12">
        <v>70000</v>
      </c>
      <c r="I14" s="62"/>
      <c r="J14" s="12">
        <v>50000</v>
      </c>
      <c r="K14" s="12">
        <v>50000</v>
      </c>
      <c r="L14" s="12">
        <v>50000</v>
      </c>
      <c r="M14" s="12">
        <v>250000</v>
      </c>
      <c r="N14" s="12">
        <v>75000</v>
      </c>
      <c r="O14" s="12"/>
      <c r="P14" s="12">
        <v>0</v>
      </c>
    </row>
    <row r="15" spans="1:16" x14ac:dyDescent="0.3">
      <c r="A15" s="62"/>
      <c r="B15" s="62"/>
      <c r="C15" s="62" t="s">
        <v>836</v>
      </c>
      <c r="D15" s="12"/>
      <c r="E15" s="62"/>
      <c r="F15" s="12"/>
      <c r="G15" s="62"/>
      <c r="H15" s="12"/>
      <c r="I15" s="62"/>
      <c r="J15" s="12"/>
      <c r="K15" s="12"/>
      <c r="L15" s="12"/>
      <c r="M15" s="12">
        <v>38764.639999999999</v>
      </c>
      <c r="N15" s="12">
        <v>0</v>
      </c>
      <c r="O15" s="12"/>
      <c r="P15" s="12"/>
    </row>
    <row r="16" spans="1:16" x14ac:dyDescent="0.3">
      <c r="A16" s="62" t="s">
        <v>824</v>
      </c>
      <c r="B16" s="62"/>
      <c r="C16" s="62" t="s">
        <v>709</v>
      </c>
      <c r="D16" s="62"/>
      <c r="E16" s="62"/>
      <c r="F16" s="62"/>
      <c r="G16" s="62"/>
      <c r="H16" s="62"/>
      <c r="I16" s="62"/>
      <c r="J16" s="62"/>
      <c r="K16" s="64">
        <v>9085.06</v>
      </c>
      <c r="L16" s="64">
        <v>2824</v>
      </c>
      <c r="M16" s="64">
        <v>55506.5</v>
      </c>
      <c r="N16" s="64">
        <v>50000</v>
      </c>
      <c r="O16" s="64"/>
      <c r="P16" s="64">
        <v>29614.7</v>
      </c>
    </row>
    <row r="17" spans="1:16" x14ac:dyDescent="0.3">
      <c r="A17" s="62" t="s">
        <v>823</v>
      </c>
      <c r="B17" s="62"/>
      <c r="C17" s="62" t="s">
        <v>710</v>
      </c>
      <c r="D17" s="62"/>
      <c r="E17" s="62"/>
      <c r="F17" s="62"/>
      <c r="G17" s="62"/>
      <c r="H17" s="62"/>
      <c r="I17" s="62"/>
      <c r="J17" s="62"/>
      <c r="K17" s="64">
        <v>90841.85</v>
      </c>
      <c r="L17" s="64"/>
      <c r="M17" s="62"/>
      <c r="N17" s="62"/>
      <c r="O17" s="62"/>
      <c r="P17" s="62"/>
    </row>
    <row r="18" spans="1:16" x14ac:dyDescent="0.3">
      <c r="A18" s="62"/>
      <c r="B18" s="62"/>
      <c r="C18" s="62" t="s">
        <v>711</v>
      </c>
      <c r="D18" s="12">
        <f>SUM(D12:D14)</f>
        <v>52107.97</v>
      </c>
      <c r="E18" s="62"/>
      <c r="F18" s="12">
        <f>SUM(F12:F14)</f>
        <v>112107.97</v>
      </c>
      <c r="G18" s="62"/>
      <c r="H18" s="12">
        <f>SUM(H12:H14)</f>
        <v>79478.490000000005</v>
      </c>
      <c r="I18" s="62"/>
      <c r="J18" s="12">
        <f>SUM(J12:J14)</f>
        <v>58706.530000000013</v>
      </c>
      <c r="K18" s="12">
        <f>SUM(K12,K13,K14,K16,K17)</f>
        <v>201089.94</v>
      </c>
      <c r="L18" s="12">
        <f>SUM(L12:L14:L16)</f>
        <v>132033.95000000001</v>
      </c>
      <c r="M18" s="12">
        <f>SUM(M14:M15:M16)</f>
        <v>344271.14</v>
      </c>
      <c r="N18" s="12">
        <f>SUM(N12:N17)</f>
        <v>199123.59000000003</v>
      </c>
      <c r="O18" s="12"/>
      <c r="P18" s="12">
        <f>SUM(P12:P17)</f>
        <v>103738.7</v>
      </c>
    </row>
    <row r="19" spans="1:16" x14ac:dyDescent="0.3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</row>
    <row r="20" spans="1:16" x14ac:dyDescent="0.3">
      <c r="A20" s="62"/>
      <c r="B20" s="62"/>
      <c r="C20" s="62" t="s">
        <v>403</v>
      </c>
      <c r="D20" s="62"/>
      <c r="E20" s="62"/>
      <c r="F20" s="62"/>
      <c r="G20" s="62"/>
      <c r="H20" s="62"/>
      <c r="I20" s="62"/>
      <c r="J20" s="62"/>
      <c r="K20" s="62"/>
      <c r="L20" s="62"/>
      <c r="M20" s="64">
        <f>SUM(M12:M16)</f>
        <v>323116.78000000003</v>
      </c>
      <c r="N20" s="64">
        <f>SUM(N12:N19)</f>
        <v>398247.18000000005</v>
      </c>
      <c r="O20" s="64"/>
      <c r="P20" s="64">
        <f>SUM(P12:P19)</f>
        <v>207477.4</v>
      </c>
    </row>
    <row r="21" spans="1:16" x14ac:dyDescent="0.3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</row>
    <row r="22" spans="1:16" x14ac:dyDescent="0.3">
      <c r="A22" s="62" t="s">
        <v>825</v>
      </c>
      <c r="B22" s="62"/>
      <c r="C22" s="62" t="s">
        <v>712</v>
      </c>
      <c r="D22" s="12">
        <v>0</v>
      </c>
      <c r="E22" s="62"/>
      <c r="F22" s="12">
        <v>56070.93</v>
      </c>
      <c r="G22" s="62"/>
      <c r="H22" s="12">
        <v>16521.96</v>
      </c>
      <c r="I22" s="62"/>
      <c r="J22" s="12">
        <v>3243.5</v>
      </c>
      <c r="K22" s="12">
        <v>11680.99</v>
      </c>
      <c r="L22" s="12"/>
      <c r="M22" s="12">
        <v>136468.48000000001</v>
      </c>
      <c r="N22" s="12">
        <v>50000</v>
      </c>
      <c r="O22" s="12"/>
      <c r="P22" s="12">
        <v>13427.22</v>
      </c>
    </row>
    <row r="23" spans="1:16" x14ac:dyDescent="0.3">
      <c r="A23" s="62" t="s">
        <v>826</v>
      </c>
      <c r="B23" s="62"/>
      <c r="C23" s="62" t="s">
        <v>713</v>
      </c>
      <c r="D23" s="12"/>
      <c r="E23" s="62"/>
      <c r="F23" s="12"/>
      <c r="G23" s="62"/>
      <c r="H23" s="12"/>
      <c r="I23" s="62"/>
      <c r="J23" s="12"/>
      <c r="K23" s="12">
        <v>666.67</v>
      </c>
      <c r="L23" s="12">
        <v>1860.83</v>
      </c>
      <c r="M23" s="12">
        <v>2823.83</v>
      </c>
      <c r="N23" s="12">
        <v>1000</v>
      </c>
      <c r="O23" s="12"/>
      <c r="P23" s="12">
        <v>0</v>
      </c>
    </row>
    <row r="24" spans="1:16" x14ac:dyDescent="0.3">
      <c r="A24" s="62" t="s">
        <v>827</v>
      </c>
      <c r="B24" s="62"/>
      <c r="C24" s="62" t="s">
        <v>714</v>
      </c>
      <c r="D24" s="12"/>
      <c r="E24" s="62"/>
      <c r="F24" s="12"/>
      <c r="G24" s="62"/>
      <c r="H24" s="12"/>
      <c r="I24" s="62"/>
      <c r="J24" s="12"/>
      <c r="K24" s="12">
        <v>18690.48</v>
      </c>
      <c r="L24" s="12">
        <v>32158.48</v>
      </c>
      <c r="M24" s="12">
        <v>31195.48</v>
      </c>
      <c r="N24" s="12">
        <v>20000</v>
      </c>
      <c r="O24" s="12"/>
      <c r="P24" s="12">
        <v>0</v>
      </c>
    </row>
    <row r="25" spans="1:16" x14ac:dyDescent="0.3">
      <c r="A25" s="62" t="s">
        <v>828</v>
      </c>
      <c r="B25" s="62"/>
      <c r="C25" s="62" t="s">
        <v>715</v>
      </c>
      <c r="D25" s="12"/>
      <c r="E25" s="62"/>
      <c r="F25" s="12"/>
      <c r="G25" s="62"/>
      <c r="H25" s="12"/>
      <c r="I25" s="62"/>
      <c r="J25" s="12"/>
      <c r="K25" s="12">
        <v>12.2</v>
      </c>
      <c r="L25" s="12">
        <v>0</v>
      </c>
      <c r="M25" s="12"/>
      <c r="N25" s="12">
        <v>15000</v>
      </c>
      <c r="O25" s="12"/>
      <c r="P25" s="12">
        <v>14242.97</v>
      </c>
    </row>
    <row r="26" spans="1:16" x14ac:dyDescent="0.3">
      <c r="A26" s="62" t="s">
        <v>829</v>
      </c>
      <c r="B26" s="62"/>
      <c r="C26" s="62" t="s">
        <v>716</v>
      </c>
      <c r="D26" s="12"/>
      <c r="E26" s="62"/>
      <c r="F26" s="12"/>
      <c r="G26" s="62"/>
      <c r="H26" s="12"/>
      <c r="I26" s="62"/>
      <c r="J26" s="12"/>
      <c r="K26" s="12">
        <v>0</v>
      </c>
      <c r="L26" s="12"/>
      <c r="M26" s="12"/>
      <c r="N26" s="12"/>
      <c r="O26" s="12"/>
      <c r="P26" s="12">
        <v>0</v>
      </c>
    </row>
    <row r="27" spans="1:16" x14ac:dyDescent="0.3">
      <c r="A27" s="62" t="s">
        <v>830</v>
      </c>
      <c r="B27" s="62"/>
      <c r="C27" s="62" t="s">
        <v>717</v>
      </c>
      <c r="D27" s="12">
        <v>0</v>
      </c>
      <c r="E27" s="62"/>
      <c r="F27" s="12">
        <v>25159.25</v>
      </c>
      <c r="G27" s="62"/>
      <c r="H27" s="12">
        <v>0</v>
      </c>
      <c r="I27" s="62"/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/>
      <c r="P27" s="12">
        <v>0</v>
      </c>
    </row>
    <row r="28" spans="1:16" x14ac:dyDescent="0.3">
      <c r="A28" s="62" t="s">
        <v>831</v>
      </c>
      <c r="B28" s="62"/>
      <c r="C28" s="62" t="s">
        <v>718</v>
      </c>
      <c r="D28" s="12"/>
      <c r="E28" s="62"/>
      <c r="F28" s="12"/>
      <c r="G28" s="62"/>
      <c r="H28" s="12"/>
      <c r="I28" s="62"/>
      <c r="J28" s="12">
        <v>4300</v>
      </c>
      <c r="K28" s="12">
        <v>-19357.150000000001</v>
      </c>
      <c r="L28" s="12"/>
      <c r="M28" s="12"/>
      <c r="N28" s="12"/>
      <c r="O28" s="12"/>
      <c r="P28" s="12"/>
    </row>
    <row r="29" spans="1:16" x14ac:dyDescent="0.3">
      <c r="A29" s="62" t="s">
        <v>832</v>
      </c>
      <c r="B29" s="62"/>
      <c r="C29" s="62" t="s">
        <v>719</v>
      </c>
      <c r="D29" s="12"/>
      <c r="E29" s="62"/>
      <c r="F29" s="12"/>
      <c r="G29" s="62"/>
      <c r="H29" s="12"/>
      <c r="I29" s="62"/>
      <c r="J29" s="12"/>
      <c r="K29" s="12">
        <v>90829.65</v>
      </c>
      <c r="L29" s="12"/>
      <c r="M29" s="12"/>
      <c r="N29" s="12"/>
      <c r="O29" s="12"/>
      <c r="P29" s="12"/>
    </row>
    <row r="30" spans="1:16" x14ac:dyDescent="0.3">
      <c r="A30" s="62" t="s">
        <v>833</v>
      </c>
      <c r="B30" s="62"/>
      <c r="C30" s="62" t="s">
        <v>720</v>
      </c>
      <c r="D30" s="12">
        <v>0</v>
      </c>
      <c r="E30" s="62"/>
      <c r="F30" s="12">
        <v>6400</v>
      </c>
      <c r="G30" s="62"/>
      <c r="H30" s="12">
        <v>54250</v>
      </c>
      <c r="I30" s="62"/>
      <c r="J30" s="12">
        <v>0</v>
      </c>
      <c r="K30" s="12">
        <v>19357.150000000001</v>
      </c>
      <c r="L30" s="12">
        <v>119169</v>
      </c>
      <c r="M30" s="12">
        <v>79132</v>
      </c>
      <c r="N30" s="12">
        <v>85000</v>
      </c>
      <c r="O30" s="12"/>
      <c r="P30" s="12">
        <v>128192.03</v>
      </c>
    </row>
    <row r="31" spans="1:16" ht="15" thickBot="1" x14ac:dyDescent="0.35">
      <c r="A31" s="62" t="s">
        <v>834</v>
      </c>
      <c r="B31" s="62"/>
      <c r="C31" s="62" t="s">
        <v>721</v>
      </c>
      <c r="D31" s="81">
        <v>0</v>
      </c>
      <c r="E31" s="84"/>
      <c r="F31" s="81">
        <v>14999.3</v>
      </c>
      <c r="G31" s="84"/>
      <c r="H31" s="81">
        <v>0</v>
      </c>
      <c r="I31" s="84"/>
      <c r="J31" s="81">
        <v>0</v>
      </c>
      <c r="K31" s="81">
        <v>0</v>
      </c>
      <c r="L31" s="81">
        <v>0</v>
      </c>
      <c r="M31" s="81">
        <v>20527.759999999998</v>
      </c>
      <c r="N31" s="81">
        <v>0</v>
      </c>
      <c r="O31" s="81"/>
      <c r="P31" s="81">
        <v>0</v>
      </c>
    </row>
    <row r="32" spans="1:16" s="63" customFormat="1" x14ac:dyDescent="0.3">
      <c r="A32" s="62"/>
      <c r="B32" s="62"/>
      <c r="C32" s="62" t="s">
        <v>722</v>
      </c>
      <c r="D32" s="82">
        <f>SUM(D22:D31)</f>
        <v>0</v>
      </c>
      <c r="E32" s="83"/>
      <c r="F32" s="82">
        <f>SUM(F22:F31)</f>
        <v>102629.48</v>
      </c>
      <c r="G32" s="83"/>
      <c r="H32" s="82">
        <f>SUM(H22:H31)</f>
        <v>70771.959999999992</v>
      </c>
      <c r="I32" s="83"/>
      <c r="J32" s="82">
        <f t="shared" ref="J32:P32" si="0">SUM(J22:J31)</f>
        <v>7543.5</v>
      </c>
      <c r="K32" s="82">
        <f t="shared" si="0"/>
        <v>121879.98999999999</v>
      </c>
      <c r="L32" s="82">
        <f t="shared" si="0"/>
        <v>153188.31</v>
      </c>
      <c r="M32" s="82">
        <f t="shared" si="0"/>
        <v>270147.55</v>
      </c>
      <c r="N32" s="82">
        <f t="shared" si="0"/>
        <v>171000</v>
      </c>
      <c r="O32" s="82"/>
      <c r="P32" s="82">
        <f t="shared" si="0"/>
        <v>155862.22</v>
      </c>
    </row>
    <row r="33" spans="1:16" x14ac:dyDescent="0.3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</row>
    <row r="34" spans="1:16" s="63" customFormat="1" x14ac:dyDescent="0.3">
      <c r="A34" s="62"/>
      <c r="B34" s="62"/>
      <c r="C34" s="62" t="s">
        <v>407</v>
      </c>
      <c r="D34" s="64">
        <f>D18-D32</f>
        <v>52107.97</v>
      </c>
      <c r="E34" s="62"/>
      <c r="F34" s="64">
        <f>F18-F32</f>
        <v>9478.4900000000052</v>
      </c>
      <c r="G34" s="62"/>
      <c r="H34" s="64">
        <f>H18-H32</f>
        <v>8706.5300000000134</v>
      </c>
      <c r="I34" s="62"/>
      <c r="J34" s="64">
        <f t="shared" ref="J34:P34" si="1">J18-J32</f>
        <v>51163.030000000013</v>
      </c>
      <c r="K34" s="64">
        <f t="shared" si="1"/>
        <v>79209.950000000012</v>
      </c>
      <c r="L34" s="64">
        <f t="shared" si="1"/>
        <v>-21154.359999999986</v>
      </c>
      <c r="M34" s="64">
        <f t="shared" si="1"/>
        <v>74123.590000000026</v>
      </c>
      <c r="N34" s="64">
        <f t="shared" si="1"/>
        <v>28123.590000000026</v>
      </c>
      <c r="O34" s="64"/>
      <c r="P34" s="64">
        <f t="shared" si="1"/>
        <v>-52123.520000000004</v>
      </c>
    </row>
  </sheetData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N49" sqref="N49"/>
    </sheetView>
  </sheetViews>
  <sheetFormatPr defaultRowHeight="14.4" x14ac:dyDescent="0.3"/>
  <cols>
    <col min="1" max="1" width="26.6640625" customWidth="1"/>
    <col min="2" max="2" width="0.88671875" customWidth="1"/>
    <col min="3" max="3" width="25.5546875" customWidth="1"/>
    <col min="4" max="4" width="11.5546875" hidden="1" customWidth="1"/>
    <col min="5" max="5" width="0.6640625" hidden="1" customWidth="1"/>
    <col min="6" max="6" width="11.44140625" hidden="1" customWidth="1"/>
    <col min="7" max="7" width="1" hidden="1" customWidth="1"/>
    <col min="8" max="8" width="11.6640625" hidden="1" customWidth="1"/>
    <col min="9" max="13" width="12.5546875" customWidth="1"/>
    <col min="14" max="14" width="13.77734375" customWidth="1"/>
  </cols>
  <sheetData>
    <row r="1" spans="1:14" x14ac:dyDescent="0.3">
      <c r="A1" s="51" t="s">
        <v>409</v>
      </c>
      <c r="B1" s="51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x14ac:dyDescent="0.3">
      <c r="A2" s="52" t="s">
        <v>677</v>
      </c>
      <c r="B2" s="52"/>
      <c r="C2" s="62"/>
      <c r="D2" s="62"/>
      <c r="E2" s="62"/>
      <c r="F2" s="62"/>
      <c r="G2" s="62"/>
      <c r="H2" s="62"/>
      <c r="J2" s="62"/>
      <c r="K2" s="62"/>
      <c r="L2" s="62"/>
      <c r="M2" s="62"/>
      <c r="N2" s="62"/>
    </row>
    <row r="3" spans="1:14" x14ac:dyDescent="0.3">
      <c r="A3" s="51" t="s">
        <v>723</v>
      </c>
      <c r="B3" s="51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4" x14ac:dyDescent="0.3">
      <c r="A4" s="53">
        <v>43563</v>
      </c>
      <c r="B4" s="62"/>
      <c r="C4" s="62"/>
      <c r="D4" s="62"/>
      <c r="E4" s="62"/>
      <c r="F4" s="62"/>
      <c r="G4" s="62"/>
      <c r="H4" s="62"/>
      <c r="J4" s="62"/>
      <c r="K4" s="62"/>
      <c r="L4" s="62"/>
      <c r="M4" s="62"/>
      <c r="N4" s="62"/>
    </row>
    <row r="5" spans="1:14" x14ac:dyDescent="0.3">
      <c r="A5" s="54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4" x14ac:dyDescent="0.3">
      <c r="A6" s="51" t="s">
        <v>856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 t="s">
        <v>858</v>
      </c>
      <c r="N6" s="62"/>
    </row>
    <row r="7" spans="1:14" x14ac:dyDescent="0.3">
      <c r="A7" s="62"/>
      <c r="B7" s="62"/>
      <c r="C7" s="62"/>
      <c r="D7" s="55" t="s">
        <v>859</v>
      </c>
      <c r="E7" s="51"/>
      <c r="F7" s="55" t="s">
        <v>860</v>
      </c>
      <c r="G7" s="51"/>
      <c r="H7" s="56" t="s">
        <v>861</v>
      </c>
      <c r="I7" s="55" t="s">
        <v>855</v>
      </c>
      <c r="J7" s="56" t="s">
        <v>854</v>
      </c>
      <c r="K7" s="56" t="s">
        <v>853</v>
      </c>
      <c r="L7" s="56">
        <v>43281</v>
      </c>
      <c r="M7" s="56" t="s">
        <v>705</v>
      </c>
      <c r="N7" s="56">
        <v>43555</v>
      </c>
    </row>
    <row r="8" spans="1:14" x14ac:dyDescent="0.3">
      <c r="A8" s="62"/>
      <c r="B8" s="62"/>
      <c r="C8" s="62"/>
      <c r="D8" s="51" t="s">
        <v>706</v>
      </c>
      <c r="E8" s="51"/>
      <c r="F8" s="51" t="s">
        <v>650</v>
      </c>
      <c r="G8" s="51"/>
      <c r="H8" s="51" t="s">
        <v>650</v>
      </c>
      <c r="I8" s="58" t="s">
        <v>650</v>
      </c>
      <c r="J8" s="58" t="s">
        <v>650</v>
      </c>
      <c r="K8" s="58" t="s">
        <v>650</v>
      </c>
      <c r="L8" s="58" t="s">
        <v>650</v>
      </c>
      <c r="M8" s="60" t="s">
        <v>707</v>
      </c>
      <c r="N8" s="60" t="s">
        <v>576</v>
      </c>
    </row>
    <row r="9" spans="1:14" x14ac:dyDescent="0.3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4" x14ac:dyDescent="0.3">
      <c r="A10" s="62" t="s">
        <v>724</v>
      </c>
      <c r="B10" s="62"/>
      <c r="C10" s="62" t="s">
        <v>401</v>
      </c>
      <c r="D10" s="61">
        <v>10530.23</v>
      </c>
      <c r="E10" s="62"/>
      <c r="F10" s="61">
        <f>D50</f>
        <v>516.43000000000757</v>
      </c>
      <c r="G10" s="62"/>
      <c r="H10" s="64">
        <f>F50</f>
        <v>27022.270000000004</v>
      </c>
      <c r="I10" s="64">
        <f>H50</f>
        <v>8351.7400000000052</v>
      </c>
      <c r="J10" s="61">
        <f>I50</f>
        <v>4948.929999999993</v>
      </c>
      <c r="K10" s="61">
        <f>J50</f>
        <v>6980.7899999999936</v>
      </c>
      <c r="L10" s="61">
        <v>6720.78</v>
      </c>
      <c r="M10" s="61">
        <f>L50</f>
        <v>5814.3600000000006</v>
      </c>
      <c r="N10" s="61">
        <v>5814.36</v>
      </c>
    </row>
    <row r="11" spans="1:14" x14ac:dyDescent="0.3">
      <c r="A11" s="51"/>
      <c r="B11" s="62"/>
      <c r="C11" s="51"/>
      <c r="D11" s="12"/>
      <c r="E11" s="62"/>
      <c r="F11" s="12"/>
      <c r="G11" s="62"/>
      <c r="H11" s="62"/>
      <c r="I11" s="62"/>
      <c r="J11" s="62"/>
      <c r="K11" s="62"/>
      <c r="L11" s="62"/>
      <c r="M11" s="65"/>
      <c r="N11" s="62"/>
    </row>
    <row r="12" spans="1:14" x14ac:dyDescent="0.3">
      <c r="A12" s="62" t="s">
        <v>725</v>
      </c>
      <c r="B12" s="62"/>
      <c r="C12" s="62" t="s">
        <v>726</v>
      </c>
      <c r="D12" s="12">
        <v>18379.349999999999</v>
      </c>
      <c r="E12" s="62"/>
      <c r="F12" s="12">
        <v>19662.2</v>
      </c>
      <c r="G12" s="62"/>
      <c r="H12" s="12">
        <v>15605</v>
      </c>
      <c r="I12" s="12">
        <v>17868.91</v>
      </c>
      <c r="J12" s="12">
        <v>24432.52</v>
      </c>
      <c r="K12" s="12">
        <v>20558.95</v>
      </c>
      <c r="L12" s="12">
        <v>19111.55</v>
      </c>
      <c r="M12" s="12">
        <v>20000</v>
      </c>
      <c r="N12" s="12">
        <v>14006.3</v>
      </c>
    </row>
    <row r="13" spans="1:14" x14ac:dyDescent="0.3">
      <c r="A13" s="62" t="s">
        <v>727</v>
      </c>
      <c r="B13" s="62"/>
      <c r="C13" s="62" t="s">
        <v>728</v>
      </c>
      <c r="D13" s="12">
        <v>11775.75</v>
      </c>
      <c r="E13" s="62"/>
      <c r="F13" s="12">
        <v>14740</v>
      </c>
      <c r="G13" s="62"/>
      <c r="H13" s="12">
        <v>12043.5</v>
      </c>
      <c r="I13" s="13">
        <v>16342.5</v>
      </c>
      <c r="J13" s="12">
        <v>16206.5</v>
      </c>
      <c r="K13" s="12">
        <v>15566.3</v>
      </c>
      <c r="L13" s="12">
        <v>15614.5</v>
      </c>
      <c r="M13" s="12">
        <v>13000</v>
      </c>
      <c r="N13" s="12">
        <v>10759.5</v>
      </c>
    </row>
    <row r="14" spans="1:14" x14ac:dyDescent="0.3">
      <c r="A14" s="62" t="s">
        <v>729</v>
      </c>
      <c r="B14" s="62"/>
      <c r="C14" s="62" t="s">
        <v>730</v>
      </c>
      <c r="D14" s="12">
        <v>419.86</v>
      </c>
      <c r="E14" s="62"/>
      <c r="F14" s="12">
        <v>311.39</v>
      </c>
      <c r="G14" s="62"/>
      <c r="H14" s="12">
        <v>322.5</v>
      </c>
      <c r="I14" s="12">
        <v>269.33</v>
      </c>
      <c r="J14" s="12">
        <v>218.05</v>
      </c>
      <c r="K14" s="12">
        <v>369.41</v>
      </c>
      <c r="L14" s="12">
        <v>0</v>
      </c>
      <c r="M14" s="12"/>
      <c r="N14" s="12">
        <v>0</v>
      </c>
    </row>
    <row r="15" spans="1:14" x14ac:dyDescent="0.3">
      <c r="A15" s="62" t="s">
        <v>731</v>
      </c>
      <c r="B15" s="62"/>
      <c r="C15" s="62" t="s">
        <v>732</v>
      </c>
      <c r="D15" s="12">
        <v>2995.74</v>
      </c>
      <c r="E15" s="62"/>
      <c r="F15" s="12">
        <v>822.91</v>
      </c>
      <c r="G15" s="62"/>
      <c r="H15" s="12">
        <v>275.05</v>
      </c>
      <c r="I15" s="12">
        <v>0</v>
      </c>
      <c r="J15" s="12">
        <v>295.92</v>
      </c>
      <c r="K15" s="12">
        <v>0</v>
      </c>
      <c r="L15" s="12">
        <v>1325.16</v>
      </c>
      <c r="M15" s="12">
        <v>200</v>
      </c>
      <c r="N15" s="12">
        <v>1388.5</v>
      </c>
    </row>
    <row r="16" spans="1:14" x14ac:dyDescent="0.3">
      <c r="A16" s="62" t="s">
        <v>733</v>
      </c>
      <c r="B16" s="62"/>
      <c r="C16" s="62" t="s">
        <v>734</v>
      </c>
      <c r="D16" s="12">
        <v>0</v>
      </c>
      <c r="E16" s="62"/>
      <c r="F16" s="12">
        <v>16857.32</v>
      </c>
      <c r="G16" s="62"/>
      <c r="H16" s="12">
        <v>6001.31</v>
      </c>
      <c r="I16" s="12">
        <v>0</v>
      </c>
      <c r="J16" s="12">
        <v>0</v>
      </c>
      <c r="K16" s="12">
        <v>0</v>
      </c>
      <c r="L16" s="12"/>
      <c r="M16" s="12">
        <v>0</v>
      </c>
      <c r="N16" s="12">
        <v>0</v>
      </c>
    </row>
    <row r="17" spans="1:14" x14ac:dyDescent="0.3">
      <c r="A17" s="62" t="s">
        <v>735</v>
      </c>
      <c r="B17" s="62"/>
      <c r="C17" s="62" t="s">
        <v>736</v>
      </c>
      <c r="D17" s="12">
        <v>556</v>
      </c>
      <c r="E17" s="62"/>
      <c r="F17" s="12">
        <v>581</v>
      </c>
      <c r="G17" s="62"/>
      <c r="H17" s="12">
        <v>608.12</v>
      </c>
      <c r="I17" s="12">
        <v>602.01</v>
      </c>
      <c r="J17" s="12">
        <v>591.16</v>
      </c>
      <c r="K17" s="12">
        <v>576.4</v>
      </c>
      <c r="L17" s="12">
        <v>544.88</v>
      </c>
      <c r="M17" s="12">
        <v>500</v>
      </c>
      <c r="N17" s="12">
        <v>519.16</v>
      </c>
    </row>
    <row r="18" spans="1:14" x14ac:dyDescent="0.3">
      <c r="A18" s="62" t="s">
        <v>737</v>
      </c>
      <c r="B18" s="62"/>
      <c r="C18" s="62" t="s">
        <v>862</v>
      </c>
      <c r="D18" s="12">
        <v>228.9</v>
      </c>
      <c r="E18" s="62"/>
      <c r="F18" s="12">
        <v>276.3</v>
      </c>
      <c r="G18" s="62"/>
      <c r="H18" s="12">
        <v>322.5</v>
      </c>
      <c r="I18" s="12">
        <v>792.6</v>
      </c>
      <c r="J18" s="12">
        <v>606</v>
      </c>
      <c r="K18" s="12">
        <v>395.7</v>
      </c>
      <c r="L18" s="12">
        <v>135</v>
      </c>
      <c r="M18" s="12">
        <v>600</v>
      </c>
      <c r="N18" s="12">
        <v>319.5</v>
      </c>
    </row>
    <row r="19" spans="1:14" x14ac:dyDescent="0.3">
      <c r="A19" s="62" t="s">
        <v>738</v>
      </c>
      <c r="B19" s="62"/>
      <c r="C19" s="62" t="s">
        <v>739</v>
      </c>
      <c r="D19" s="12">
        <v>122.8</v>
      </c>
      <c r="E19" s="62"/>
      <c r="F19" s="12">
        <v>144</v>
      </c>
      <c r="G19" s="62"/>
      <c r="H19" s="12">
        <v>140.4</v>
      </c>
      <c r="I19" s="12">
        <v>509.6</v>
      </c>
      <c r="J19" s="12">
        <v>331.6</v>
      </c>
      <c r="K19" s="12">
        <v>192</v>
      </c>
      <c r="L19" s="12">
        <v>106</v>
      </c>
      <c r="M19" s="12">
        <v>300</v>
      </c>
      <c r="N19" s="12">
        <v>572.79999999999995</v>
      </c>
    </row>
    <row r="20" spans="1:14" x14ac:dyDescent="0.3">
      <c r="A20" s="62" t="s">
        <v>740</v>
      </c>
      <c r="B20" s="62"/>
      <c r="C20" s="62" t="s">
        <v>741</v>
      </c>
      <c r="D20" s="12">
        <v>11367.96</v>
      </c>
      <c r="E20" s="62"/>
      <c r="F20" s="12">
        <v>10882</v>
      </c>
      <c r="G20" s="62"/>
      <c r="H20" s="12">
        <v>11467.18</v>
      </c>
      <c r="I20" s="12">
        <v>11969.81</v>
      </c>
      <c r="J20" s="12">
        <v>11775.36</v>
      </c>
      <c r="K20" s="12">
        <v>11810.26</v>
      </c>
      <c r="L20" s="12">
        <v>12162.91</v>
      </c>
      <c r="M20" s="12">
        <v>11000</v>
      </c>
      <c r="N20" s="12">
        <v>9506.42</v>
      </c>
    </row>
    <row r="21" spans="1:14" x14ac:dyDescent="0.3">
      <c r="A21" s="62" t="s">
        <v>742</v>
      </c>
      <c r="B21" s="62"/>
      <c r="C21" s="62" t="s">
        <v>743</v>
      </c>
      <c r="D21" s="12">
        <v>18584.560000000001</v>
      </c>
      <c r="E21" s="62"/>
      <c r="F21" s="12">
        <v>19904.43</v>
      </c>
      <c r="G21" s="62"/>
      <c r="H21" s="12">
        <v>23178.23</v>
      </c>
      <c r="I21" s="12">
        <v>25090.62</v>
      </c>
      <c r="J21" s="12">
        <v>22453.05</v>
      </c>
      <c r="K21" s="12">
        <v>24091.200000000001</v>
      </c>
      <c r="L21" s="12">
        <v>23860.41</v>
      </c>
      <c r="M21" s="12">
        <v>22000</v>
      </c>
      <c r="N21" s="12">
        <v>19299.990000000002</v>
      </c>
    </row>
    <row r="22" spans="1:14" x14ac:dyDescent="0.3">
      <c r="A22" s="62" t="s">
        <v>744</v>
      </c>
      <c r="B22" s="62"/>
      <c r="C22" s="62" t="s">
        <v>745</v>
      </c>
      <c r="D22" s="12">
        <v>1718.2</v>
      </c>
      <c r="E22" s="62"/>
      <c r="F22" s="12">
        <v>3687.11</v>
      </c>
      <c r="G22" s="62"/>
      <c r="H22" s="12">
        <v>2961.9</v>
      </c>
      <c r="I22" s="12">
        <v>4392.9399999999996</v>
      </c>
      <c r="J22" s="12">
        <v>3129.62</v>
      </c>
      <c r="K22" s="12">
        <v>5212.54</v>
      </c>
      <c r="L22" s="12">
        <v>2884.97</v>
      </c>
      <c r="M22" s="12">
        <v>4000</v>
      </c>
      <c r="N22" s="12">
        <v>0</v>
      </c>
    </row>
    <row r="23" spans="1:14" x14ac:dyDescent="0.3">
      <c r="A23" s="62" t="s">
        <v>746</v>
      </c>
      <c r="B23" s="62"/>
      <c r="C23" s="62" t="s">
        <v>747</v>
      </c>
      <c r="D23" s="12">
        <v>30000</v>
      </c>
      <c r="E23" s="62"/>
      <c r="F23" s="12">
        <v>35000</v>
      </c>
      <c r="G23" s="62"/>
      <c r="H23" s="12">
        <v>20000</v>
      </c>
      <c r="I23" s="12">
        <v>50000</v>
      </c>
      <c r="J23" s="12">
        <v>25000</v>
      </c>
      <c r="K23" s="12">
        <v>30000</v>
      </c>
      <c r="L23" s="12">
        <v>25000</v>
      </c>
      <c r="M23" s="79">
        <v>35000</v>
      </c>
      <c r="N23" s="12">
        <v>0</v>
      </c>
    </row>
    <row r="24" spans="1:14" x14ac:dyDescent="0.3">
      <c r="A24" s="51"/>
      <c r="B24" s="62"/>
      <c r="C24" s="62"/>
      <c r="D24" s="12"/>
      <c r="E24" s="62"/>
      <c r="F24" s="12"/>
      <c r="G24" s="62"/>
      <c r="H24" s="12"/>
      <c r="I24" s="12"/>
      <c r="J24" s="12"/>
      <c r="K24" s="12"/>
      <c r="L24" s="66">
        <v>0</v>
      </c>
      <c r="M24" s="12"/>
      <c r="N24" s="12"/>
    </row>
    <row r="25" spans="1:14" x14ac:dyDescent="0.3">
      <c r="A25" s="62"/>
      <c r="B25" s="62"/>
      <c r="C25" s="62" t="s">
        <v>711</v>
      </c>
      <c r="D25" s="12">
        <f>SUM(D12:D24)</f>
        <v>96149.119999999995</v>
      </c>
      <c r="E25" s="62"/>
      <c r="F25" s="12">
        <f>SUM(F12:F24)</f>
        <v>122868.66</v>
      </c>
      <c r="G25" s="62"/>
      <c r="H25" s="12">
        <f>SUM(H12:H24)</f>
        <v>92925.69</v>
      </c>
      <c r="I25" s="13">
        <f>SUM(I12:I24)</f>
        <v>127838.32</v>
      </c>
      <c r="J25" s="12">
        <f>SUM(J12:J24)</f>
        <v>105039.78</v>
      </c>
      <c r="K25" s="12">
        <f>SUM(K12:K24)</f>
        <v>108772.76</v>
      </c>
      <c r="L25" s="12">
        <f>SUM(L12:L24)</f>
        <v>100745.38</v>
      </c>
      <c r="M25" s="12">
        <f>SUM(M11:M24)</f>
        <v>106600</v>
      </c>
      <c r="N25" s="12">
        <f>SUM(N12:N24)</f>
        <v>56372.17</v>
      </c>
    </row>
    <row r="26" spans="1:14" x14ac:dyDescent="0.3">
      <c r="A26" s="62"/>
      <c r="B26" s="62"/>
      <c r="C26" s="62"/>
      <c r="D26" s="12"/>
      <c r="E26" s="62"/>
      <c r="F26" s="12"/>
      <c r="G26" s="62"/>
      <c r="H26" s="12"/>
      <c r="I26" s="12"/>
      <c r="J26" s="12"/>
      <c r="K26" s="12"/>
      <c r="L26" s="12"/>
      <c r="M26" s="12"/>
      <c r="N26" s="12"/>
    </row>
    <row r="27" spans="1:14" x14ac:dyDescent="0.3">
      <c r="A27" s="62"/>
      <c r="B27" s="62"/>
      <c r="C27" s="62" t="s">
        <v>403</v>
      </c>
      <c r="D27" s="12">
        <f>D10+D25</f>
        <v>106679.34999999999</v>
      </c>
      <c r="E27" s="62"/>
      <c r="F27" s="12">
        <f>F10+F25</f>
        <v>123385.09000000001</v>
      </c>
      <c r="G27" s="62"/>
      <c r="H27" s="12">
        <f>H10+H25</f>
        <v>119947.96</v>
      </c>
      <c r="I27" s="13">
        <f>I10+I25</f>
        <v>136190.06</v>
      </c>
      <c r="J27" s="12">
        <f>J10+J25</f>
        <v>109988.70999999999</v>
      </c>
      <c r="K27" s="12">
        <f>K10+K25</f>
        <v>115753.54999999999</v>
      </c>
      <c r="L27" s="12">
        <v>107466.16</v>
      </c>
      <c r="M27" s="12">
        <f>M10+M25</f>
        <v>112414.36</v>
      </c>
      <c r="N27" s="12">
        <f>N10+N25</f>
        <v>62186.53</v>
      </c>
    </row>
    <row r="28" spans="1:14" x14ac:dyDescent="0.3">
      <c r="A28" s="62"/>
      <c r="B28" s="62"/>
      <c r="C28" s="62"/>
      <c r="D28" s="12"/>
      <c r="E28" s="62"/>
      <c r="F28" s="12"/>
      <c r="G28" s="62"/>
      <c r="H28" s="12"/>
      <c r="I28" s="12"/>
      <c r="J28" s="12"/>
      <c r="K28" s="12"/>
      <c r="L28" s="12"/>
      <c r="M28" s="12"/>
      <c r="N28" s="12"/>
    </row>
    <row r="29" spans="1:14" x14ac:dyDescent="0.3">
      <c r="A29" s="62" t="s">
        <v>748</v>
      </c>
      <c r="B29" s="62"/>
      <c r="C29" s="62" t="s">
        <v>749</v>
      </c>
      <c r="D29" s="12">
        <v>25567.45</v>
      </c>
      <c r="E29" s="62"/>
      <c r="F29" s="12">
        <v>24959.7</v>
      </c>
      <c r="G29" s="62"/>
      <c r="H29" s="12">
        <v>26932.49</v>
      </c>
      <c r="I29" s="12">
        <v>27309.200000000001</v>
      </c>
      <c r="J29" s="12">
        <v>28567.57</v>
      </c>
      <c r="K29" s="12">
        <v>28849.17</v>
      </c>
      <c r="L29" s="12">
        <v>28314.19</v>
      </c>
      <c r="M29" s="12">
        <v>30000</v>
      </c>
      <c r="N29" s="12">
        <v>18725.009999999998</v>
      </c>
    </row>
    <row r="30" spans="1:14" x14ac:dyDescent="0.3">
      <c r="A30" s="62" t="s">
        <v>750</v>
      </c>
      <c r="B30" s="62"/>
      <c r="C30" s="62" t="s">
        <v>751</v>
      </c>
      <c r="D30" s="12">
        <v>1261.3499999999999</v>
      </c>
      <c r="E30" s="62"/>
      <c r="F30" s="12">
        <v>3317.53</v>
      </c>
      <c r="G30" s="62"/>
      <c r="H30" s="12">
        <v>1072.93</v>
      </c>
      <c r="I30" s="12">
        <v>534.96</v>
      </c>
      <c r="J30" s="12">
        <v>594.9</v>
      </c>
      <c r="K30" s="12">
        <v>963.33</v>
      </c>
      <c r="L30" s="12">
        <v>1469.98</v>
      </c>
      <c r="M30" s="12">
        <v>750</v>
      </c>
      <c r="N30" s="12">
        <v>475.4</v>
      </c>
    </row>
    <row r="31" spans="1:14" x14ac:dyDescent="0.3">
      <c r="A31" s="62" t="s">
        <v>752</v>
      </c>
      <c r="B31" s="62"/>
      <c r="C31" s="62" t="s">
        <v>753</v>
      </c>
      <c r="D31" s="12">
        <v>489.36</v>
      </c>
      <c r="E31" s="62"/>
      <c r="F31" s="12">
        <v>136.83000000000001</v>
      </c>
      <c r="G31" s="62"/>
      <c r="H31" s="12">
        <v>79.900000000000006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</row>
    <row r="32" spans="1:14" x14ac:dyDescent="0.3">
      <c r="A32" s="62" t="s">
        <v>754</v>
      </c>
      <c r="B32" s="62"/>
      <c r="C32" s="62" t="s">
        <v>755</v>
      </c>
      <c r="D32" s="12">
        <v>281.11</v>
      </c>
      <c r="E32" s="62"/>
      <c r="F32" s="12">
        <v>716.5</v>
      </c>
      <c r="G32" s="62"/>
      <c r="H32" s="12">
        <v>339.82</v>
      </c>
      <c r="I32" s="12">
        <v>133.01</v>
      </c>
      <c r="J32" s="12">
        <v>174.27</v>
      </c>
      <c r="K32" s="12">
        <v>287.99</v>
      </c>
      <c r="L32" s="12">
        <v>403.14</v>
      </c>
      <c r="M32" s="12">
        <v>200</v>
      </c>
      <c r="N32" s="12">
        <v>136.06</v>
      </c>
    </row>
    <row r="33" spans="1:14" x14ac:dyDescent="0.3">
      <c r="A33" s="62" t="s">
        <v>756</v>
      </c>
      <c r="B33" s="62"/>
      <c r="C33" s="62" t="s">
        <v>757</v>
      </c>
      <c r="D33" s="12">
        <v>9809.58</v>
      </c>
      <c r="E33" s="62"/>
      <c r="F33" s="12">
        <v>5610.13</v>
      </c>
      <c r="G33" s="62"/>
      <c r="H33" s="12">
        <v>6087.96</v>
      </c>
      <c r="I33" s="12">
        <v>6718.11</v>
      </c>
      <c r="J33" s="12">
        <v>7269.2</v>
      </c>
      <c r="K33" s="12">
        <v>7740.67</v>
      </c>
      <c r="L33" s="12">
        <v>7491.1</v>
      </c>
      <c r="M33" s="12">
        <v>7500</v>
      </c>
      <c r="N33" s="12">
        <v>4959.8500000000004</v>
      </c>
    </row>
    <row r="34" spans="1:14" x14ac:dyDescent="0.3">
      <c r="A34" s="62" t="s">
        <v>758</v>
      </c>
      <c r="B34" s="62"/>
      <c r="C34" s="62" t="s">
        <v>759</v>
      </c>
      <c r="D34" s="12">
        <v>3335.28</v>
      </c>
      <c r="E34" s="62"/>
      <c r="F34" s="12">
        <v>340.17</v>
      </c>
      <c r="G34" s="62"/>
      <c r="H34" s="12">
        <v>0</v>
      </c>
      <c r="I34" s="12">
        <v>0</v>
      </c>
      <c r="J34" s="12">
        <v>0</v>
      </c>
      <c r="K34" s="12">
        <v>1066</v>
      </c>
      <c r="L34" s="12">
        <v>0</v>
      </c>
      <c r="M34" s="12">
        <v>0</v>
      </c>
      <c r="N34" s="12">
        <v>0</v>
      </c>
    </row>
    <row r="35" spans="1:14" x14ac:dyDescent="0.3">
      <c r="A35" s="62" t="s">
        <v>760</v>
      </c>
      <c r="B35" s="62"/>
      <c r="C35" s="62" t="s">
        <v>761</v>
      </c>
      <c r="D35" s="12">
        <v>0</v>
      </c>
      <c r="E35" s="62"/>
      <c r="F35" s="12">
        <v>0</v>
      </c>
      <c r="G35" s="62"/>
      <c r="H35" s="12">
        <v>442.36</v>
      </c>
      <c r="I35" s="12">
        <v>32.43</v>
      </c>
      <c r="J35" s="12">
        <v>0</v>
      </c>
      <c r="K35" s="12">
        <v>889.43</v>
      </c>
      <c r="L35" s="12">
        <v>110.07</v>
      </c>
      <c r="M35" s="12">
        <v>600</v>
      </c>
      <c r="N35" s="12">
        <v>0</v>
      </c>
    </row>
    <row r="36" spans="1:14" x14ac:dyDescent="0.3">
      <c r="A36" s="62" t="s">
        <v>762</v>
      </c>
      <c r="B36" s="62"/>
      <c r="C36" s="62" t="s">
        <v>763</v>
      </c>
      <c r="D36" s="12">
        <v>181.7</v>
      </c>
      <c r="E36" s="62"/>
      <c r="F36" s="12">
        <v>32.94</v>
      </c>
      <c r="G36" s="62"/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</row>
    <row r="37" spans="1:14" x14ac:dyDescent="0.3">
      <c r="A37" s="62" t="s">
        <v>764</v>
      </c>
      <c r="B37" s="62"/>
      <c r="C37" s="62" t="s">
        <v>765</v>
      </c>
      <c r="D37" s="12">
        <v>7457.03</v>
      </c>
      <c r="E37" s="62"/>
      <c r="F37" s="12">
        <v>7653.83</v>
      </c>
      <c r="G37" s="62"/>
      <c r="H37" s="12">
        <v>7245.2</v>
      </c>
      <c r="I37" s="12">
        <v>5451.29</v>
      </c>
      <c r="J37" s="12">
        <v>5220.29</v>
      </c>
      <c r="K37" s="12">
        <v>3079.29</v>
      </c>
      <c r="L37" s="12">
        <v>3920.71</v>
      </c>
      <c r="M37" s="12">
        <v>5000</v>
      </c>
      <c r="N37" s="12">
        <v>3674.93</v>
      </c>
    </row>
    <row r="38" spans="1:14" x14ac:dyDescent="0.3">
      <c r="A38" s="62" t="s">
        <v>766</v>
      </c>
      <c r="B38" s="62"/>
      <c r="C38" s="62" t="s">
        <v>767</v>
      </c>
      <c r="D38" s="12">
        <v>47061.68</v>
      </c>
      <c r="E38" s="62"/>
      <c r="F38" s="12">
        <v>43017.88</v>
      </c>
      <c r="G38" s="62"/>
      <c r="H38" s="12">
        <v>47448.73</v>
      </c>
      <c r="I38" s="12">
        <v>51591.4</v>
      </c>
      <c r="J38" s="12">
        <v>52304.29</v>
      </c>
      <c r="K38" s="12">
        <v>54871.48</v>
      </c>
      <c r="L38" s="12">
        <v>49982</v>
      </c>
      <c r="M38" s="12">
        <v>55000</v>
      </c>
      <c r="N38" s="12">
        <v>39273.25</v>
      </c>
    </row>
    <row r="39" spans="1:14" x14ac:dyDescent="0.3">
      <c r="A39" s="62" t="s">
        <v>768</v>
      </c>
      <c r="B39" s="62"/>
      <c r="C39" s="62" t="s">
        <v>769</v>
      </c>
      <c r="D39" s="12">
        <v>6910.22</v>
      </c>
      <c r="E39" s="62"/>
      <c r="F39" s="12">
        <v>5277.36</v>
      </c>
      <c r="G39" s="62"/>
      <c r="H39" s="12">
        <v>6922.71</v>
      </c>
      <c r="I39" s="12">
        <v>6744.54</v>
      </c>
      <c r="J39" s="12">
        <v>4564.38</v>
      </c>
      <c r="K39" s="12">
        <v>5209.08</v>
      </c>
      <c r="L39" s="12">
        <v>5217.17</v>
      </c>
      <c r="M39" s="12">
        <v>6000</v>
      </c>
      <c r="N39" s="12">
        <v>4323.6899999999996</v>
      </c>
    </row>
    <row r="40" spans="1:14" x14ac:dyDescent="0.3">
      <c r="A40" s="62" t="s">
        <v>770</v>
      </c>
      <c r="B40" s="62"/>
      <c r="C40" s="62" t="s">
        <v>771</v>
      </c>
      <c r="D40" s="12">
        <v>476.26</v>
      </c>
      <c r="E40" s="62"/>
      <c r="F40" s="12">
        <v>622.30999999999995</v>
      </c>
      <c r="G40" s="62"/>
      <c r="H40" s="12">
        <v>452.4</v>
      </c>
      <c r="I40" s="12">
        <v>187.45</v>
      </c>
      <c r="J40" s="12">
        <v>158.4</v>
      </c>
      <c r="K40" s="12">
        <v>88.79</v>
      </c>
      <c r="L40" s="67">
        <v>629.5</v>
      </c>
      <c r="M40" s="12">
        <v>200</v>
      </c>
      <c r="N40" s="12">
        <v>56.25</v>
      </c>
    </row>
    <row r="41" spans="1:14" x14ac:dyDescent="0.3">
      <c r="A41" s="62" t="s">
        <v>772</v>
      </c>
      <c r="B41" s="62"/>
      <c r="C41" s="62" t="s">
        <v>773</v>
      </c>
      <c r="D41" s="12">
        <v>1718.2</v>
      </c>
      <c r="E41" s="62"/>
      <c r="F41" s="12">
        <v>3687.11</v>
      </c>
      <c r="G41" s="62"/>
      <c r="H41" s="12">
        <v>2961.9</v>
      </c>
      <c r="I41" s="12">
        <v>4392.9399999999996</v>
      </c>
      <c r="J41" s="12">
        <v>3129.62</v>
      </c>
      <c r="K41" s="12">
        <v>5212.54</v>
      </c>
      <c r="L41" s="12">
        <v>2884.97</v>
      </c>
      <c r="M41" s="12">
        <v>4500</v>
      </c>
      <c r="N41" s="12">
        <v>284.08</v>
      </c>
    </row>
    <row r="42" spans="1:14" x14ac:dyDescent="0.3">
      <c r="A42" s="62" t="s">
        <v>774</v>
      </c>
      <c r="B42" s="62"/>
      <c r="C42" s="62" t="s">
        <v>775</v>
      </c>
      <c r="D42" s="12">
        <v>0</v>
      </c>
      <c r="E42" s="62"/>
      <c r="F42" s="12">
        <v>0</v>
      </c>
      <c r="G42" s="62"/>
      <c r="H42" s="12">
        <v>8736.39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</row>
    <row r="43" spans="1:14" x14ac:dyDescent="0.3">
      <c r="A43" s="62" t="s">
        <v>776</v>
      </c>
      <c r="B43" s="62"/>
      <c r="C43" s="62" t="s">
        <v>777</v>
      </c>
      <c r="D43" s="12">
        <v>1124</v>
      </c>
      <c r="E43" s="62"/>
      <c r="F43" s="12">
        <v>0</v>
      </c>
      <c r="G43" s="62"/>
      <c r="H43" s="12">
        <v>1124</v>
      </c>
      <c r="I43" s="12">
        <v>4300</v>
      </c>
      <c r="J43" s="12">
        <v>1025</v>
      </c>
      <c r="K43" s="12">
        <v>775</v>
      </c>
      <c r="L43" s="12">
        <v>1113.97</v>
      </c>
      <c r="M43" s="12">
        <v>1250</v>
      </c>
      <c r="N43" s="12">
        <v>1190.98</v>
      </c>
    </row>
    <row r="44" spans="1:14" x14ac:dyDescent="0.3">
      <c r="A44" s="62" t="s">
        <v>877</v>
      </c>
      <c r="B44" s="62"/>
      <c r="C44" s="62" t="s">
        <v>878</v>
      </c>
      <c r="D44" s="12"/>
      <c r="E44" s="62"/>
      <c r="F44" s="12"/>
      <c r="G44" s="62"/>
      <c r="H44" s="12"/>
      <c r="I44" s="12"/>
      <c r="J44" s="12"/>
      <c r="K44" s="12"/>
      <c r="L44" s="12"/>
      <c r="M44" s="12"/>
      <c r="N44" s="12">
        <v>96.02</v>
      </c>
    </row>
    <row r="45" spans="1:14" x14ac:dyDescent="0.3">
      <c r="A45" s="62" t="s">
        <v>778</v>
      </c>
      <c r="B45" s="62"/>
      <c r="C45" s="62" t="s">
        <v>779</v>
      </c>
      <c r="D45" s="12"/>
      <c r="E45" s="62"/>
      <c r="F45" s="12"/>
      <c r="G45" s="62"/>
      <c r="H45" s="12"/>
      <c r="I45" s="12"/>
      <c r="J45" s="12"/>
      <c r="K45" s="12"/>
      <c r="L45" s="12">
        <v>115</v>
      </c>
      <c r="M45" s="12">
        <v>0</v>
      </c>
      <c r="N45" s="12"/>
    </row>
    <row r="46" spans="1:14" x14ac:dyDescent="0.3">
      <c r="A46" s="62" t="s">
        <v>780</v>
      </c>
      <c r="B46" s="62"/>
      <c r="C46" s="62" t="s">
        <v>781</v>
      </c>
      <c r="D46" s="12">
        <v>489.7</v>
      </c>
      <c r="E46" s="62"/>
      <c r="F46" s="12">
        <v>990.53</v>
      </c>
      <c r="G46" s="62"/>
      <c r="H46" s="12">
        <v>1749.43</v>
      </c>
      <c r="I46" s="13">
        <v>119.8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</row>
    <row r="47" spans="1:14" x14ac:dyDescent="0.3">
      <c r="A47" s="51"/>
      <c r="B47" s="62"/>
      <c r="C47" s="51" t="s">
        <v>782</v>
      </c>
      <c r="D47" s="12"/>
      <c r="E47" s="62"/>
      <c r="F47" s="12"/>
      <c r="G47" s="62"/>
      <c r="H47" s="12"/>
      <c r="I47" s="12">
        <v>23726</v>
      </c>
      <c r="J47" s="12"/>
      <c r="K47" s="12"/>
      <c r="L47" s="66"/>
      <c r="M47" s="12"/>
      <c r="N47" s="12"/>
    </row>
    <row r="48" spans="1:14" x14ac:dyDescent="0.3">
      <c r="A48" s="51"/>
      <c r="B48" s="62"/>
      <c r="C48" s="51"/>
      <c r="D48" s="12"/>
      <c r="E48" s="62"/>
      <c r="F48" s="12"/>
      <c r="G48" s="62"/>
      <c r="H48" s="12"/>
      <c r="I48" s="12"/>
      <c r="J48" s="12"/>
      <c r="K48" s="12"/>
      <c r="L48" s="66"/>
      <c r="M48" s="66"/>
      <c r="N48" s="12"/>
    </row>
    <row r="49" spans="1:14" x14ac:dyDescent="0.3">
      <c r="A49" s="62"/>
      <c r="B49" s="62"/>
      <c r="C49" s="62" t="s">
        <v>783</v>
      </c>
      <c r="D49" s="12">
        <f>SUM(D29:D47)</f>
        <v>106162.91999999998</v>
      </c>
      <c r="E49" s="62"/>
      <c r="F49" s="12">
        <f>SUM(F29:F47)</f>
        <v>96362.82</v>
      </c>
      <c r="G49" s="62"/>
      <c r="H49" s="12">
        <f>SUM(H29:H47)</f>
        <v>111596.22</v>
      </c>
      <c r="I49" s="68">
        <f>SUM(I29:I47)</f>
        <v>131241.13</v>
      </c>
      <c r="J49" s="12">
        <f>SUM(J29:J47)</f>
        <v>103007.92</v>
      </c>
      <c r="K49" s="12">
        <f>SUM(K29:K47)</f>
        <v>109032.77</v>
      </c>
      <c r="L49" s="12">
        <f>SUM(L29:L47)</f>
        <v>101651.8</v>
      </c>
      <c r="M49" s="12">
        <f>SUM(M29:M48)</f>
        <v>111000</v>
      </c>
      <c r="N49" s="12">
        <f>SUM(N29:N47)</f>
        <v>73195.520000000004</v>
      </c>
    </row>
    <row r="50" spans="1:14" x14ac:dyDescent="0.3">
      <c r="A50" s="51"/>
      <c r="B50" s="51"/>
      <c r="C50" s="51" t="s">
        <v>407</v>
      </c>
      <c r="D50" s="69">
        <f>D27-D49</f>
        <v>516.43000000000757</v>
      </c>
      <c r="E50" s="51"/>
      <c r="F50" s="69">
        <f>F27-F49</f>
        <v>27022.270000000004</v>
      </c>
      <c r="G50" s="51"/>
      <c r="H50" s="69">
        <f t="shared" ref="H50:N50" si="0">H27-H49</f>
        <v>8351.7400000000052</v>
      </c>
      <c r="I50" s="69">
        <f t="shared" si="0"/>
        <v>4948.929999999993</v>
      </c>
      <c r="J50" s="69">
        <f t="shared" si="0"/>
        <v>6980.7899999999936</v>
      </c>
      <c r="K50" s="69">
        <f t="shared" si="0"/>
        <v>6720.7799999999843</v>
      </c>
      <c r="L50" s="69">
        <f t="shared" si="0"/>
        <v>5814.3600000000006</v>
      </c>
      <c r="M50" s="69">
        <f t="shared" si="0"/>
        <v>1414.3600000000006</v>
      </c>
      <c r="N50" s="69">
        <f t="shared" si="0"/>
        <v>-11008.990000000005</v>
      </c>
    </row>
    <row r="51" spans="1:14" x14ac:dyDescent="0.3">
      <c r="A51" s="63"/>
      <c r="B51" s="63"/>
      <c r="C51" s="63"/>
      <c r="D51" s="63"/>
      <c r="E51" s="63"/>
      <c r="F51" s="1"/>
      <c r="G51" s="63"/>
      <c r="H51" s="63"/>
      <c r="I51" s="63"/>
      <c r="J51" s="63"/>
      <c r="K51" s="63"/>
      <c r="L51" s="63"/>
      <c r="M51" s="63"/>
      <c r="N51" s="63"/>
    </row>
  </sheetData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workbookViewId="0">
      <selection activeCell="A4" sqref="A4"/>
    </sheetView>
  </sheetViews>
  <sheetFormatPr defaultRowHeight="14.4" x14ac:dyDescent="0.3"/>
  <cols>
    <col min="1" max="1" width="27" bestFit="1" customWidth="1"/>
    <col min="2" max="2" width="1" customWidth="1"/>
    <col min="3" max="3" width="24.21875" customWidth="1"/>
    <col min="4" max="4" width="1" customWidth="1"/>
    <col min="5" max="5" width="10.88671875" hidden="1" customWidth="1"/>
    <col min="6" max="6" width="0.77734375" hidden="1" customWidth="1"/>
    <col min="7" max="7" width="11.21875" hidden="1" customWidth="1"/>
    <col min="8" max="8" width="0.6640625" hidden="1" customWidth="1"/>
    <col min="9" max="9" width="10.88671875" hidden="1" customWidth="1"/>
    <col min="10" max="10" width="0.5546875" customWidth="1"/>
    <col min="11" max="11" width="10.44140625" customWidth="1"/>
    <col min="12" max="12" width="0.6640625" customWidth="1"/>
    <col min="13" max="13" width="10.6640625" customWidth="1"/>
    <col min="14" max="14" width="0.77734375" customWidth="1"/>
    <col min="15" max="15" width="10.21875" customWidth="1"/>
    <col min="16" max="16" width="0.88671875" customWidth="1"/>
    <col min="17" max="17" width="12.77734375" customWidth="1"/>
    <col min="18" max="18" width="1.6640625" customWidth="1"/>
    <col min="19" max="19" width="12.33203125" bestFit="1" customWidth="1"/>
    <col min="20" max="20" width="1.6640625" customWidth="1"/>
    <col min="21" max="21" width="14" bestFit="1" customWidth="1"/>
  </cols>
  <sheetData>
    <row r="1" spans="1:21" x14ac:dyDescent="0.3">
      <c r="A1" s="51" t="s">
        <v>409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S1" s="15"/>
      <c r="U1" s="15"/>
    </row>
    <row r="2" spans="1:21" x14ac:dyDescent="0.3">
      <c r="A2" s="52" t="s">
        <v>893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S2" s="15"/>
      <c r="U2" s="15"/>
    </row>
    <row r="3" spans="1:21" x14ac:dyDescent="0.3">
      <c r="A3" s="51" t="s">
        <v>784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S3" s="15"/>
      <c r="U3" s="15"/>
    </row>
    <row r="4" spans="1:21" x14ac:dyDescent="0.3">
      <c r="A4" s="53">
        <v>43563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4"/>
      <c r="S4" s="15"/>
      <c r="T4" s="4"/>
      <c r="U4" s="15"/>
    </row>
    <row r="5" spans="1:21" x14ac:dyDescent="0.3">
      <c r="A5" s="5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S5" s="15"/>
      <c r="U5" s="15"/>
    </row>
    <row r="6" spans="1:21" x14ac:dyDescent="0.3">
      <c r="A6" s="51" t="s">
        <v>856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S6" s="15" t="s">
        <v>858</v>
      </c>
      <c r="U6" s="15"/>
    </row>
    <row r="7" spans="1:21" x14ac:dyDescent="0.3">
      <c r="A7" s="15"/>
      <c r="B7" s="15"/>
      <c r="C7" s="15"/>
      <c r="D7" s="15"/>
      <c r="E7" s="57" t="s">
        <v>859</v>
      </c>
      <c r="F7" s="51"/>
      <c r="G7" s="55" t="s">
        <v>860</v>
      </c>
      <c r="H7" s="51"/>
      <c r="I7" s="56" t="s">
        <v>861</v>
      </c>
      <c r="J7" s="51"/>
      <c r="K7" s="55" t="s">
        <v>855</v>
      </c>
      <c r="L7" s="51"/>
      <c r="M7" s="56" t="s">
        <v>854</v>
      </c>
      <c r="N7" s="56"/>
      <c r="O7" s="56" t="s">
        <v>853</v>
      </c>
      <c r="P7" s="51"/>
      <c r="Q7" s="56">
        <v>43281</v>
      </c>
      <c r="S7" s="56" t="s">
        <v>705</v>
      </c>
      <c r="U7" s="56">
        <v>43543</v>
      </c>
    </row>
    <row r="8" spans="1:21" x14ac:dyDescent="0.3">
      <c r="A8" s="15"/>
      <c r="B8" s="15"/>
      <c r="C8" s="15"/>
      <c r="D8" s="15"/>
      <c r="E8" s="58" t="s">
        <v>650</v>
      </c>
      <c r="F8" s="51"/>
      <c r="G8" s="58" t="s">
        <v>650</v>
      </c>
      <c r="H8" s="51"/>
      <c r="I8" s="59" t="s">
        <v>650</v>
      </c>
      <c r="J8" s="51"/>
      <c r="K8" s="58" t="s">
        <v>650</v>
      </c>
      <c r="L8" s="51"/>
      <c r="M8" s="58" t="s">
        <v>650</v>
      </c>
      <c r="N8" s="58"/>
      <c r="O8" s="58" t="s">
        <v>650</v>
      </c>
      <c r="P8" s="51"/>
      <c r="Q8" s="58" t="s">
        <v>650</v>
      </c>
      <c r="S8" s="60" t="s">
        <v>707</v>
      </c>
      <c r="U8" s="60" t="s">
        <v>835</v>
      </c>
    </row>
    <row r="9" spans="1:21" x14ac:dyDescent="0.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S9" s="15"/>
      <c r="U9" s="15"/>
    </row>
    <row r="10" spans="1:21" x14ac:dyDescent="0.3">
      <c r="A10" s="15"/>
      <c r="B10" s="15"/>
      <c r="C10" s="15" t="s">
        <v>401</v>
      </c>
      <c r="D10" s="15"/>
      <c r="E10" s="61">
        <v>21343.4</v>
      </c>
      <c r="F10" s="12"/>
      <c r="G10" s="61">
        <f>E34</f>
        <v>15089.300000000003</v>
      </c>
      <c r="H10" s="12"/>
      <c r="I10" s="61">
        <f>G34</f>
        <v>31902.700000000012</v>
      </c>
      <c r="J10" s="12"/>
      <c r="K10" s="61">
        <f>I34</f>
        <v>4748.3600000000079</v>
      </c>
      <c r="L10" s="12"/>
      <c r="M10" s="61">
        <f>K34</f>
        <v>5642.1900000000096</v>
      </c>
      <c r="N10" s="61"/>
      <c r="O10" s="61">
        <f>M34</f>
        <v>4626.8300000000017</v>
      </c>
      <c r="P10" s="12"/>
      <c r="Q10" s="61">
        <v>6137.2</v>
      </c>
      <c r="S10" s="61">
        <v>14474.24</v>
      </c>
      <c r="U10" s="61">
        <v>9642.2999999999993</v>
      </c>
    </row>
    <row r="11" spans="1:21" x14ac:dyDescent="0.3">
      <c r="A11" s="15"/>
      <c r="B11" s="15"/>
      <c r="C11" s="15"/>
      <c r="D11" s="15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S11" s="12"/>
      <c r="U11" s="12"/>
    </row>
    <row r="12" spans="1:21" x14ac:dyDescent="0.3">
      <c r="A12" s="15" t="s">
        <v>785</v>
      </c>
      <c r="B12" s="15" t="s">
        <v>656</v>
      </c>
      <c r="C12" s="15" t="s">
        <v>22</v>
      </c>
      <c r="D12" s="15"/>
      <c r="E12" s="12">
        <v>3277</v>
      </c>
      <c r="F12" s="12"/>
      <c r="G12" s="12">
        <v>25535.99</v>
      </c>
      <c r="H12" s="12"/>
      <c r="I12" s="12">
        <v>3623</v>
      </c>
      <c r="J12" s="12"/>
      <c r="K12" s="12">
        <v>0</v>
      </c>
      <c r="L12" s="12"/>
      <c r="M12" s="12">
        <v>25352</v>
      </c>
      <c r="N12" s="12"/>
      <c r="O12" s="12">
        <v>2128.6</v>
      </c>
      <c r="P12" s="12"/>
      <c r="Q12" s="12">
        <v>3164</v>
      </c>
      <c r="S12" s="12">
        <v>0</v>
      </c>
      <c r="U12" s="12">
        <v>858</v>
      </c>
    </row>
    <row r="13" spans="1:21" x14ac:dyDescent="0.3">
      <c r="A13" s="15" t="s">
        <v>786</v>
      </c>
      <c r="B13" s="15" t="s">
        <v>656</v>
      </c>
      <c r="C13" s="15" t="s">
        <v>787</v>
      </c>
      <c r="D13" s="15"/>
      <c r="E13" s="12">
        <v>35000</v>
      </c>
      <c r="F13" s="12"/>
      <c r="G13" s="12">
        <v>35000</v>
      </c>
      <c r="H13" s="12"/>
      <c r="I13" s="12">
        <v>25000</v>
      </c>
      <c r="J13" s="12"/>
      <c r="K13" s="12">
        <v>50000</v>
      </c>
      <c r="L13" s="12"/>
      <c r="M13" s="12">
        <v>50000</v>
      </c>
      <c r="N13" s="12"/>
      <c r="O13" s="12">
        <v>60000</v>
      </c>
      <c r="P13" s="12"/>
      <c r="Q13" s="12">
        <v>60000</v>
      </c>
      <c r="S13" s="12">
        <v>60000</v>
      </c>
      <c r="U13" s="12">
        <v>0</v>
      </c>
    </row>
    <row r="14" spans="1:21" x14ac:dyDescent="0.3">
      <c r="A14" s="15"/>
      <c r="B14" s="15"/>
      <c r="C14" s="15"/>
      <c r="D14" s="15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S14" s="12"/>
      <c r="U14" s="12"/>
    </row>
    <row r="15" spans="1:21" x14ac:dyDescent="0.3">
      <c r="A15" s="15"/>
      <c r="B15" s="15"/>
      <c r="C15" s="15" t="s">
        <v>788</v>
      </c>
      <c r="D15" s="15"/>
      <c r="E15" s="12">
        <f>SUM(E12:E14)</f>
        <v>38277</v>
      </c>
      <c r="F15" s="12"/>
      <c r="G15" s="12">
        <f>SUM(G12:G14)</f>
        <v>60535.990000000005</v>
      </c>
      <c r="H15" s="12"/>
      <c r="I15" s="12">
        <f>SUM(I12:I14)</f>
        <v>28623</v>
      </c>
      <c r="J15" s="12"/>
      <c r="K15" s="12">
        <f>SUM(K12:K14)</f>
        <v>50000</v>
      </c>
      <c r="L15" s="12"/>
      <c r="M15" s="12">
        <f>SUM(M12:M14)</f>
        <v>75352</v>
      </c>
      <c r="N15" s="12"/>
      <c r="O15" s="12">
        <f>SUM(O12:O14)</f>
        <v>62128.6</v>
      </c>
      <c r="P15" s="12"/>
      <c r="Q15" s="12">
        <f>SUM(Q10:Q12:Q13)</f>
        <v>69301.2</v>
      </c>
      <c r="S15" s="12">
        <f>SUM(S12:S14)</f>
        <v>60000</v>
      </c>
      <c r="U15" s="12">
        <f>SUM(U12:U14)</f>
        <v>858</v>
      </c>
    </row>
    <row r="16" spans="1:21" x14ac:dyDescent="0.3">
      <c r="A16" s="15"/>
      <c r="B16" s="15"/>
      <c r="C16" s="15"/>
      <c r="D16" s="15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S16" s="12"/>
      <c r="U16" s="12"/>
    </row>
    <row r="17" spans="1:21" x14ac:dyDescent="0.3">
      <c r="A17" s="15"/>
      <c r="B17" s="15"/>
      <c r="C17" s="15" t="s">
        <v>403</v>
      </c>
      <c r="D17" s="15"/>
      <c r="E17" s="12">
        <f>E10+E15</f>
        <v>59620.4</v>
      </c>
      <c r="F17" s="12"/>
      <c r="G17" s="12">
        <f>G10+G15</f>
        <v>75625.290000000008</v>
      </c>
      <c r="H17" s="12"/>
      <c r="I17" s="12">
        <f>I10+I15</f>
        <v>60525.700000000012</v>
      </c>
      <c r="J17" s="12"/>
      <c r="K17" s="12">
        <f>K10+K15</f>
        <v>54748.360000000008</v>
      </c>
      <c r="L17" s="12"/>
      <c r="M17" s="12">
        <f>M10+M15</f>
        <v>80994.19</v>
      </c>
      <c r="N17" s="12"/>
      <c r="O17" s="12">
        <f>O10+O15</f>
        <v>66755.429999999993</v>
      </c>
      <c r="P17" s="12"/>
      <c r="Q17" s="12">
        <f>Q10+Q13</f>
        <v>66137.2</v>
      </c>
      <c r="S17" s="12">
        <v>79647.28</v>
      </c>
      <c r="U17" s="12">
        <f>U10+U15</f>
        <v>10500.3</v>
      </c>
    </row>
    <row r="18" spans="1:21" x14ac:dyDescent="0.3">
      <c r="A18" s="15"/>
      <c r="B18" s="15"/>
      <c r="C18" s="15"/>
      <c r="D18" s="15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S18" s="12"/>
      <c r="U18" s="12"/>
    </row>
    <row r="19" spans="1:21" x14ac:dyDescent="0.3">
      <c r="A19" s="15" t="s">
        <v>789</v>
      </c>
      <c r="B19" s="15"/>
      <c r="C19" s="15" t="s">
        <v>790</v>
      </c>
      <c r="D19" s="15"/>
      <c r="E19" s="12">
        <v>2106.1</v>
      </c>
      <c r="F19" s="12"/>
      <c r="G19" s="12">
        <v>1749.09</v>
      </c>
      <c r="H19" s="12"/>
      <c r="I19" s="12">
        <v>2074.37</v>
      </c>
      <c r="J19" s="12"/>
      <c r="K19" s="12">
        <v>2257.59</v>
      </c>
      <c r="L19" s="12"/>
      <c r="M19" s="12">
        <v>2102.94</v>
      </c>
      <c r="N19" s="12"/>
      <c r="O19" s="12">
        <v>2140.29</v>
      </c>
      <c r="P19" s="12"/>
      <c r="Q19" s="12">
        <v>2161.37</v>
      </c>
      <c r="S19" s="12">
        <v>2500</v>
      </c>
      <c r="U19" s="12">
        <v>1421.41</v>
      </c>
    </row>
    <row r="20" spans="1:21" x14ac:dyDescent="0.3">
      <c r="A20" s="15" t="s">
        <v>791</v>
      </c>
      <c r="B20" s="15"/>
      <c r="C20" s="15" t="s">
        <v>792</v>
      </c>
      <c r="D20" s="15"/>
      <c r="E20" s="12">
        <v>0</v>
      </c>
      <c r="F20" s="12"/>
      <c r="G20" s="12">
        <v>90.33</v>
      </c>
      <c r="H20" s="12"/>
      <c r="I20" s="12">
        <v>91.61</v>
      </c>
      <c r="J20" s="12"/>
      <c r="K20" s="12">
        <v>89.08</v>
      </c>
      <c r="L20" s="12"/>
      <c r="M20" s="12">
        <v>93.6</v>
      </c>
      <c r="N20" s="12"/>
      <c r="O20" s="12">
        <v>105.02</v>
      </c>
      <c r="P20" s="12"/>
      <c r="Q20" s="12">
        <v>107.04</v>
      </c>
      <c r="S20" s="12">
        <v>125</v>
      </c>
      <c r="U20" s="12">
        <v>81</v>
      </c>
    </row>
    <row r="21" spans="1:21" x14ac:dyDescent="0.3">
      <c r="A21" s="15" t="s">
        <v>793</v>
      </c>
      <c r="B21" s="15"/>
      <c r="C21" s="15" t="s">
        <v>794</v>
      </c>
      <c r="D21" s="15"/>
      <c r="E21" s="12">
        <v>0</v>
      </c>
      <c r="F21" s="12"/>
      <c r="G21" s="12">
        <v>69.67</v>
      </c>
      <c r="H21" s="12"/>
      <c r="I21" s="12">
        <v>81.75</v>
      </c>
      <c r="J21" s="12"/>
      <c r="K21" s="12">
        <v>60.02</v>
      </c>
      <c r="L21" s="12"/>
      <c r="M21" s="12">
        <v>66.33</v>
      </c>
      <c r="N21" s="12"/>
      <c r="O21" s="12">
        <v>94.13</v>
      </c>
      <c r="P21" s="12"/>
      <c r="Q21" s="12">
        <v>120.28</v>
      </c>
      <c r="S21" s="12">
        <v>100</v>
      </c>
      <c r="U21" s="12">
        <v>99.5</v>
      </c>
    </row>
    <row r="22" spans="1:21" x14ac:dyDescent="0.3">
      <c r="A22" s="15" t="s">
        <v>795</v>
      </c>
      <c r="B22" s="15"/>
      <c r="C22" s="15" t="s">
        <v>796</v>
      </c>
      <c r="D22" s="15"/>
      <c r="E22" s="12">
        <v>0</v>
      </c>
      <c r="F22" s="12"/>
      <c r="G22" s="12">
        <v>18</v>
      </c>
      <c r="H22" s="12"/>
      <c r="I22" s="12">
        <v>13.2</v>
      </c>
      <c r="J22" s="12"/>
      <c r="K22" s="12">
        <v>12.06</v>
      </c>
      <c r="L22" s="12"/>
      <c r="M22" s="12">
        <v>54.67</v>
      </c>
      <c r="N22" s="12"/>
      <c r="O22" s="12">
        <v>61.78</v>
      </c>
      <c r="P22" s="12"/>
      <c r="Q22" s="12">
        <v>67.8</v>
      </c>
      <c r="S22" s="12">
        <v>100</v>
      </c>
      <c r="U22" s="12">
        <v>68.34</v>
      </c>
    </row>
    <row r="23" spans="1:21" x14ac:dyDescent="0.3">
      <c r="A23" s="15" t="s">
        <v>797</v>
      </c>
      <c r="B23" s="15"/>
      <c r="C23" s="15" t="s">
        <v>798</v>
      </c>
      <c r="D23" s="15"/>
      <c r="E23" s="12">
        <v>0</v>
      </c>
      <c r="F23" s="12"/>
      <c r="G23" s="12">
        <v>12</v>
      </c>
      <c r="H23" s="12"/>
      <c r="I23" s="12">
        <v>10.36</v>
      </c>
      <c r="J23" s="12"/>
      <c r="K23" s="12">
        <v>10.56</v>
      </c>
      <c r="L23" s="12"/>
      <c r="M23" s="12">
        <v>9.57</v>
      </c>
      <c r="N23" s="12"/>
      <c r="O23" s="12">
        <v>10.64</v>
      </c>
      <c r="P23" s="12"/>
      <c r="Q23" s="12">
        <v>3.03</v>
      </c>
      <c r="S23" s="12">
        <v>25</v>
      </c>
      <c r="U23" s="12">
        <v>3.75</v>
      </c>
    </row>
    <row r="24" spans="1:21" x14ac:dyDescent="0.3">
      <c r="A24" s="15" t="s">
        <v>799</v>
      </c>
      <c r="B24" s="15"/>
      <c r="C24" s="15" t="s">
        <v>790</v>
      </c>
      <c r="D24" s="15"/>
      <c r="E24" s="12">
        <v>0</v>
      </c>
      <c r="F24" s="12"/>
      <c r="G24" s="12">
        <v>38.090000000000003</v>
      </c>
      <c r="H24" s="12"/>
      <c r="I24" s="12">
        <v>17.05</v>
      </c>
      <c r="J24" s="12"/>
      <c r="K24" s="12">
        <v>17.07</v>
      </c>
      <c r="L24" s="12"/>
      <c r="M24" s="12">
        <v>0</v>
      </c>
      <c r="N24" s="12"/>
      <c r="O24" s="12">
        <v>0</v>
      </c>
      <c r="P24" s="12"/>
      <c r="Q24" s="12">
        <v>0</v>
      </c>
      <c r="S24" s="12">
        <v>25</v>
      </c>
      <c r="U24" s="12">
        <v>0</v>
      </c>
    </row>
    <row r="25" spans="1:21" ht="13.5" customHeight="1" x14ac:dyDescent="0.3">
      <c r="A25" s="15" t="s">
        <v>800</v>
      </c>
      <c r="B25" s="15"/>
      <c r="C25" s="15" t="s">
        <v>790</v>
      </c>
      <c r="D25" s="15"/>
      <c r="E25" s="12">
        <v>0</v>
      </c>
      <c r="F25" s="12"/>
      <c r="G25" s="12">
        <v>42.87</v>
      </c>
      <c r="H25" s="12"/>
      <c r="I25" s="12">
        <v>19.32</v>
      </c>
      <c r="J25" s="12"/>
      <c r="K25" s="12">
        <v>19.29</v>
      </c>
      <c r="L25" s="12"/>
      <c r="M25" s="12">
        <v>32.119999999999997</v>
      </c>
      <c r="N25" s="12"/>
      <c r="O25" s="12">
        <v>2.89</v>
      </c>
      <c r="P25" s="12"/>
      <c r="Q25" s="12">
        <v>0</v>
      </c>
      <c r="S25" s="12">
        <v>25</v>
      </c>
      <c r="U25" s="12">
        <v>0</v>
      </c>
    </row>
    <row r="26" spans="1:21" x14ac:dyDescent="0.3">
      <c r="A26" s="15" t="s">
        <v>801</v>
      </c>
      <c r="B26" s="15"/>
      <c r="C26" s="15" t="s">
        <v>802</v>
      </c>
      <c r="D26" s="15"/>
      <c r="E26" s="12"/>
      <c r="F26" s="12"/>
      <c r="G26" s="12"/>
      <c r="H26" s="12"/>
      <c r="I26" s="12"/>
      <c r="J26" s="12"/>
      <c r="K26" s="12"/>
      <c r="L26" s="12"/>
      <c r="M26" s="12">
        <v>2.38</v>
      </c>
      <c r="N26" s="12"/>
      <c r="O26" s="12">
        <v>6.35</v>
      </c>
      <c r="P26" s="12"/>
      <c r="Q26" s="12">
        <v>0.26</v>
      </c>
      <c r="S26" s="12">
        <v>0.26</v>
      </c>
      <c r="U26" s="12">
        <v>0</v>
      </c>
    </row>
    <row r="27" spans="1:21" x14ac:dyDescent="0.3">
      <c r="A27" s="15" t="s">
        <v>803</v>
      </c>
      <c r="B27" s="15"/>
      <c r="C27" s="15" t="s">
        <v>804</v>
      </c>
      <c r="D27" s="15"/>
      <c r="E27" s="12">
        <v>11972</v>
      </c>
      <c r="F27" s="12"/>
      <c r="G27" s="12">
        <v>8978</v>
      </c>
      <c r="H27" s="12"/>
      <c r="I27" s="12">
        <v>11036</v>
      </c>
      <c r="J27" s="12"/>
      <c r="K27" s="12">
        <v>10102</v>
      </c>
      <c r="L27" s="12"/>
      <c r="M27" s="12">
        <v>14721</v>
      </c>
      <c r="N27" s="12"/>
      <c r="O27" s="12">
        <v>18104</v>
      </c>
      <c r="P27" s="12"/>
      <c r="Q27" s="12">
        <v>12952</v>
      </c>
      <c r="S27" s="12">
        <v>16000</v>
      </c>
      <c r="U27" s="12">
        <v>8855</v>
      </c>
    </row>
    <row r="28" spans="1:21" x14ac:dyDescent="0.3">
      <c r="A28" s="15" t="s">
        <v>805</v>
      </c>
      <c r="B28" s="15"/>
      <c r="C28" s="15" t="s">
        <v>806</v>
      </c>
      <c r="D28" s="15"/>
      <c r="E28" s="12">
        <v>27867</v>
      </c>
      <c r="F28" s="12"/>
      <c r="G28" s="12">
        <v>29843.54</v>
      </c>
      <c r="H28" s="12"/>
      <c r="I28" s="12">
        <v>30728</v>
      </c>
      <c r="J28" s="12"/>
      <c r="K28" s="12">
        <v>32836</v>
      </c>
      <c r="L28" s="12"/>
      <c r="M28" s="12">
        <v>33340</v>
      </c>
      <c r="N28" s="12"/>
      <c r="O28" s="12">
        <v>35648</v>
      </c>
      <c r="P28" s="12"/>
      <c r="Q28" s="12">
        <v>36733</v>
      </c>
      <c r="S28" s="12">
        <v>52000</v>
      </c>
      <c r="U28" s="12">
        <v>50951</v>
      </c>
    </row>
    <row r="29" spans="1:21" x14ac:dyDescent="0.3">
      <c r="A29" s="15" t="s">
        <v>807</v>
      </c>
      <c r="B29" s="15"/>
      <c r="C29" s="15" t="s">
        <v>808</v>
      </c>
      <c r="D29" s="15"/>
      <c r="E29" s="12">
        <v>2586</v>
      </c>
      <c r="F29" s="12"/>
      <c r="G29" s="12">
        <v>2881</v>
      </c>
      <c r="H29" s="12"/>
      <c r="I29" s="12">
        <v>3945</v>
      </c>
      <c r="J29" s="12"/>
      <c r="K29" s="12">
        <v>3702.5</v>
      </c>
      <c r="L29" s="12"/>
      <c r="M29" s="12">
        <v>4080.2</v>
      </c>
      <c r="N29" s="12"/>
      <c r="O29" s="12">
        <v>4445.13</v>
      </c>
      <c r="P29" s="12"/>
      <c r="Q29" s="12">
        <v>4350.12</v>
      </c>
      <c r="S29" s="12">
        <v>5000</v>
      </c>
      <c r="U29" s="12">
        <v>4996.3100000000004</v>
      </c>
    </row>
    <row r="30" spans="1:21" x14ac:dyDescent="0.3">
      <c r="A30" s="15" t="s">
        <v>809</v>
      </c>
      <c r="B30" s="15"/>
      <c r="C30" s="15" t="s">
        <v>810</v>
      </c>
      <c r="D30" s="15"/>
      <c r="E30" s="12">
        <v>0</v>
      </c>
      <c r="F30" s="12"/>
      <c r="G30" s="12">
        <v>0</v>
      </c>
      <c r="H30" s="12"/>
      <c r="I30" s="12">
        <v>7760.68</v>
      </c>
      <c r="J30" s="12"/>
      <c r="K30" s="12">
        <v>0</v>
      </c>
      <c r="L30" s="12"/>
      <c r="M30" s="12">
        <v>21864.55</v>
      </c>
      <c r="N30" s="12"/>
      <c r="O30" s="12">
        <v>0</v>
      </c>
      <c r="P30" s="12"/>
      <c r="Q30" s="12">
        <v>0</v>
      </c>
      <c r="S30" s="12">
        <v>0</v>
      </c>
      <c r="U30" s="12">
        <v>0</v>
      </c>
    </row>
    <row r="31" spans="1:21" x14ac:dyDescent="0.3">
      <c r="A31" s="15"/>
      <c r="B31" s="15"/>
      <c r="C31" s="15"/>
      <c r="D31" s="15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S31" s="12"/>
      <c r="U31" s="12"/>
    </row>
    <row r="32" spans="1:21" x14ac:dyDescent="0.3">
      <c r="A32" s="15"/>
      <c r="B32" s="15"/>
      <c r="C32" s="15" t="s">
        <v>722</v>
      </c>
      <c r="D32" s="15"/>
      <c r="E32" s="12">
        <f>SUM(E19:E30)</f>
        <v>44531.1</v>
      </c>
      <c r="F32" s="12"/>
      <c r="G32" s="12">
        <f>SUM(G19:G30)</f>
        <v>43722.59</v>
      </c>
      <c r="H32" s="12"/>
      <c r="I32" s="12">
        <f>SUM(I19:I30)</f>
        <v>55777.340000000004</v>
      </c>
      <c r="J32" s="12"/>
      <c r="K32" s="12">
        <f>SUM(K19:K30)</f>
        <v>49106.17</v>
      </c>
      <c r="L32" s="12"/>
      <c r="M32" s="12">
        <f>SUM(M19:M30)</f>
        <v>76367.360000000001</v>
      </c>
      <c r="N32" s="12"/>
      <c r="O32" s="12">
        <f>SUM(O19:O30)</f>
        <v>60618.229999999996</v>
      </c>
      <c r="P32" s="12"/>
      <c r="Q32" s="12">
        <f>SUM(Q19:Q30)</f>
        <v>56494.9</v>
      </c>
      <c r="S32" s="12">
        <f>SUM(S19:S30)</f>
        <v>75900.260000000009</v>
      </c>
      <c r="U32" s="12">
        <f>SUM(U19:U30)</f>
        <v>66476.31</v>
      </c>
    </row>
    <row r="33" spans="1:21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S33" s="15"/>
      <c r="U33" s="15"/>
    </row>
    <row r="34" spans="1:21" x14ac:dyDescent="0.3">
      <c r="A34" s="15"/>
      <c r="B34" s="15"/>
      <c r="C34" s="15" t="s">
        <v>407</v>
      </c>
      <c r="D34" s="15"/>
      <c r="E34" s="61">
        <f>E17-E32</f>
        <v>15089.300000000003</v>
      </c>
      <c r="F34" s="15"/>
      <c r="G34" s="61">
        <f>G17-G32</f>
        <v>31902.700000000012</v>
      </c>
      <c r="H34" s="15"/>
      <c r="I34" s="61">
        <f>I17-I32</f>
        <v>4748.3600000000079</v>
      </c>
      <c r="J34" s="15"/>
      <c r="K34" s="61">
        <f>K17-K32</f>
        <v>5642.1900000000096</v>
      </c>
      <c r="L34" s="15"/>
      <c r="M34" s="61">
        <f>M17-M32</f>
        <v>4626.8300000000017</v>
      </c>
      <c r="N34" s="61"/>
      <c r="O34" s="61">
        <f>O17-O32</f>
        <v>6137.1999999999971</v>
      </c>
      <c r="P34" s="15"/>
      <c r="Q34" s="61">
        <f>Q17-Q32</f>
        <v>9642.2999999999956</v>
      </c>
      <c r="S34" s="61">
        <f>S17-S32</f>
        <v>3747.0199999999895</v>
      </c>
      <c r="U34" s="61">
        <f>U17-U32</f>
        <v>-55976.009999999995</v>
      </c>
    </row>
  </sheetData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L20" sqref="L20"/>
    </sheetView>
  </sheetViews>
  <sheetFormatPr defaultRowHeight="14.4" x14ac:dyDescent="0.3"/>
  <cols>
    <col min="1" max="1" width="27" bestFit="1" customWidth="1"/>
    <col min="2" max="2" width="1.109375" customWidth="1"/>
    <col min="3" max="3" width="21.6640625" customWidth="1"/>
    <col min="4" max="6" width="11.5546875" hidden="1" customWidth="1"/>
    <col min="7" max="7" width="11.5546875" bestFit="1" customWidth="1"/>
    <col min="8" max="10" width="12.5546875" bestFit="1" customWidth="1"/>
    <col min="11" max="11" width="12.33203125" bestFit="1" customWidth="1"/>
    <col min="12" max="12" width="10.88671875" customWidth="1"/>
  </cols>
  <sheetData>
    <row r="1" spans="1:13" x14ac:dyDescent="0.3">
      <c r="A1" s="51" t="s">
        <v>409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x14ac:dyDescent="0.3">
      <c r="A2" s="52" t="s">
        <v>677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3" x14ac:dyDescent="0.3">
      <c r="A3" s="51" t="s">
        <v>811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3" x14ac:dyDescent="0.3">
      <c r="A4" s="15"/>
      <c r="B4" s="15"/>
      <c r="C4" s="15"/>
      <c r="E4" s="15"/>
      <c r="F4" s="15"/>
      <c r="G4" s="15"/>
      <c r="H4" s="15"/>
      <c r="I4" s="15"/>
      <c r="J4" s="15"/>
      <c r="K4" s="15"/>
      <c r="L4" s="15"/>
    </row>
    <row r="5" spans="1:13" x14ac:dyDescent="0.3">
      <c r="A5" s="70">
        <v>43563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4"/>
    </row>
    <row r="6" spans="1:13" x14ac:dyDescent="0.3">
      <c r="A6" s="7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3" x14ac:dyDescent="0.3">
      <c r="A7" s="51" t="s">
        <v>856</v>
      </c>
      <c r="B7" s="15"/>
      <c r="C7" s="15"/>
      <c r="D7" s="15"/>
      <c r="E7" s="15"/>
      <c r="F7" s="15"/>
      <c r="G7" s="15"/>
      <c r="H7" s="15"/>
      <c r="I7" s="15"/>
      <c r="J7" s="15"/>
      <c r="K7" s="15" t="s">
        <v>857</v>
      </c>
      <c r="L7" s="15"/>
    </row>
    <row r="8" spans="1:13" x14ac:dyDescent="0.3">
      <c r="A8" s="15"/>
      <c r="B8" s="15"/>
      <c r="C8" s="15"/>
      <c r="D8" s="52" t="s">
        <v>859</v>
      </c>
      <c r="E8" s="73" t="s">
        <v>860</v>
      </c>
      <c r="F8" s="55" t="s">
        <v>861</v>
      </c>
      <c r="G8" s="55" t="s">
        <v>855</v>
      </c>
      <c r="H8" s="56" t="s">
        <v>854</v>
      </c>
      <c r="I8" s="56" t="s">
        <v>853</v>
      </c>
      <c r="J8" s="56">
        <v>43281</v>
      </c>
      <c r="K8" s="56" t="s">
        <v>705</v>
      </c>
      <c r="L8" s="56" t="s">
        <v>887</v>
      </c>
    </row>
    <row r="9" spans="1:13" x14ac:dyDescent="0.3">
      <c r="A9" s="15"/>
      <c r="B9" s="15"/>
      <c r="C9" s="15"/>
      <c r="D9" s="51" t="s">
        <v>706</v>
      </c>
      <c r="E9" s="51" t="s">
        <v>706</v>
      </c>
      <c r="F9" s="59" t="s">
        <v>706</v>
      </c>
      <c r="G9" s="58" t="s">
        <v>650</v>
      </c>
      <c r="H9" s="58" t="s">
        <v>650</v>
      </c>
      <c r="I9" s="58" t="s">
        <v>650</v>
      </c>
      <c r="J9" s="58" t="s">
        <v>650</v>
      </c>
      <c r="K9" s="60" t="s">
        <v>707</v>
      </c>
      <c r="L9" s="60" t="s">
        <v>576</v>
      </c>
    </row>
    <row r="10" spans="1:13" x14ac:dyDescent="0.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3" x14ac:dyDescent="0.3">
      <c r="A11" s="15"/>
      <c r="B11" s="15"/>
      <c r="C11" s="15" t="s">
        <v>401</v>
      </c>
      <c r="D11" s="61">
        <v>72719.42</v>
      </c>
      <c r="E11" s="61">
        <f>D23</f>
        <v>99619.329999999987</v>
      </c>
      <c r="F11" s="61">
        <f>E23</f>
        <v>99434.359999999971</v>
      </c>
      <c r="G11" s="61">
        <f>F23</f>
        <v>98792.359999999986</v>
      </c>
      <c r="H11" s="61">
        <f>G23</f>
        <v>94359.200000000012</v>
      </c>
      <c r="I11" s="61">
        <f>H23</f>
        <v>85331.330000000016</v>
      </c>
      <c r="J11" s="61">
        <f>H23</f>
        <v>85331.330000000016</v>
      </c>
      <c r="K11" s="61">
        <v>87636.55</v>
      </c>
      <c r="L11" s="61">
        <v>99522.33</v>
      </c>
    </row>
    <row r="12" spans="1:13" x14ac:dyDescent="0.3">
      <c r="A12" s="15"/>
      <c r="B12" s="15"/>
      <c r="C12" s="15"/>
      <c r="D12" s="12"/>
      <c r="E12" s="12"/>
      <c r="F12" s="12"/>
      <c r="G12" s="12"/>
      <c r="H12" s="12"/>
      <c r="I12" s="12"/>
      <c r="J12" s="12"/>
      <c r="K12" s="12"/>
      <c r="L12" s="12"/>
    </row>
    <row r="13" spans="1:13" x14ac:dyDescent="0.3">
      <c r="A13" s="15" t="s">
        <v>812</v>
      </c>
      <c r="B13" s="15" t="s">
        <v>656</v>
      </c>
      <c r="C13" s="15" t="s">
        <v>813</v>
      </c>
      <c r="D13" s="12">
        <v>102158.44</v>
      </c>
      <c r="E13" s="12">
        <v>105842.39</v>
      </c>
      <c r="F13" s="12">
        <v>127407</v>
      </c>
      <c r="G13" s="12">
        <v>117903.02</v>
      </c>
      <c r="H13" s="12">
        <v>108328.6</v>
      </c>
      <c r="I13" s="12">
        <v>150000</v>
      </c>
      <c r="J13" s="12">
        <v>99457.29</v>
      </c>
      <c r="K13" s="12">
        <v>150000</v>
      </c>
      <c r="L13" s="12">
        <v>91124.99</v>
      </c>
    </row>
    <row r="14" spans="1:13" x14ac:dyDescent="0.3">
      <c r="A14" s="15"/>
      <c r="B14" s="15"/>
      <c r="C14" s="15"/>
      <c r="D14" s="12"/>
      <c r="E14" s="12"/>
      <c r="F14" s="12"/>
      <c r="G14" s="12"/>
      <c r="H14" s="12"/>
      <c r="I14" s="12"/>
      <c r="J14" s="12"/>
      <c r="K14" s="12"/>
      <c r="L14" s="12"/>
    </row>
    <row r="15" spans="1:13" x14ac:dyDescent="0.3">
      <c r="A15" s="15"/>
      <c r="B15" s="15"/>
      <c r="C15" s="15" t="s">
        <v>788</v>
      </c>
      <c r="D15" s="12">
        <f>SUM(D13:D14)</f>
        <v>102158.44</v>
      </c>
      <c r="E15" s="12">
        <f>SUM(E13:E14)</f>
        <v>105842.39</v>
      </c>
      <c r="F15" s="12">
        <f>F13</f>
        <v>127407</v>
      </c>
      <c r="G15" s="12">
        <f>G13</f>
        <v>117903.02</v>
      </c>
      <c r="H15" s="12">
        <f>SUM(H13:H14)</f>
        <v>108328.6</v>
      </c>
      <c r="I15" s="12">
        <f>SUM(I13:I14)</f>
        <v>150000</v>
      </c>
      <c r="J15" s="12">
        <f>SUM(J13:J14)</f>
        <v>99457.29</v>
      </c>
      <c r="K15" s="12">
        <v>150000</v>
      </c>
      <c r="L15" s="12">
        <f>SUM(L13:L14)</f>
        <v>91124.99</v>
      </c>
    </row>
    <row r="16" spans="1:13" x14ac:dyDescent="0.3">
      <c r="A16" s="15"/>
      <c r="B16" s="15"/>
      <c r="C16" s="15"/>
      <c r="D16" s="12"/>
      <c r="E16" s="12"/>
      <c r="F16" s="12"/>
      <c r="G16" s="12"/>
      <c r="H16" s="12"/>
      <c r="I16" s="12"/>
      <c r="J16" s="12"/>
      <c r="K16" s="12"/>
      <c r="L16" s="12"/>
    </row>
    <row r="17" spans="1:12" x14ac:dyDescent="0.3">
      <c r="A17" s="15"/>
      <c r="B17" s="15"/>
      <c r="C17" s="15" t="s">
        <v>403</v>
      </c>
      <c r="D17" s="12">
        <f t="shared" ref="D17:L17" si="0">D11+D15</f>
        <v>174877.86</v>
      </c>
      <c r="E17" s="12">
        <f t="shared" si="0"/>
        <v>205461.71999999997</v>
      </c>
      <c r="F17" s="12">
        <f t="shared" si="0"/>
        <v>226841.36</v>
      </c>
      <c r="G17" s="12">
        <f t="shared" si="0"/>
        <v>216695.38</v>
      </c>
      <c r="H17" s="12">
        <f t="shared" si="0"/>
        <v>202687.80000000002</v>
      </c>
      <c r="I17" s="12">
        <f t="shared" si="0"/>
        <v>235331.33000000002</v>
      </c>
      <c r="J17" s="12">
        <f t="shared" si="0"/>
        <v>184788.62</v>
      </c>
      <c r="K17" s="12">
        <f t="shared" si="0"/>
        <v>237636.55</v>
      </c>
      <c r="L17" s="12">
        <f t="shared" si="0"/>
        <v>190647.32</v>
      </c>
    </row>
    <row r="18" spans="1:12" x14ac:dyDescent="0.3">
      <c r="A18" s="15"/>
      <c r="B18" s="15"/>
      <c r="C18" s="15"/>
      <c r="D18" s="12"/>
      <c r="E18" s="12"/>
      <c r="F18" s="12"/>
      <c r="G18" s="12"/>
      <c r="H18" s="12"/>
      <c r="I18" s="12"/>
      <c r="J18" s="12"/>
      <c r="K18" s="12"/>
      <c r="L18" s="12"/>
    </row>
    <row r="19" spans="1:12" x14ac:dyDescent="0.3">
      <c r="A19" s="15" t="s">
        <v>814</v>
      </c>
      <c r="B19" s="15"/>
      <c r="C19" s="15" t="s">
        <v>815</v>
      </c>
      <c r="D19" s="12">
        <v>75258.53</v>
      </c>
      <c r="E19" s="12">
        <v>106027.36</v>
      </c>
      <c r="F19" s="12">
        <v>128049</v>
      </c>
      <c r="G19" s="12">
        <v>122336.18</v>
      </c>
      <c r="H19" s="12">
        <v>117356.47</v>
      </c>
      <c r="I19" s="12">
        <v>150000</v>
      </c>
      <c r="J19" s="12">
        <v>86219.39</v>
      </c>
      <c r="K19" s="12">
        <v>150000</v>
      </c>
      <c r="L19" s="12">
        <v>95340.89</v>
      </c>
    </row>
    <row r="20" spans="1:12" x14ac:dyDescent="0.3">
      <c r="A20" s="15"/>
      <c r="B20" s="15"/>
      <c r="C20" s="15"/>
      <c r="D20" s="12"/>
      <c r="E20" s="12"/>
      <c r="F20" s="12"/>
      <c r="G20" s="12"/>
      <c r="H20" s="12"/>
      <c r="I20" s="12"/>
      <c r="J20" s="12"/>
      <c r="K20" s="12"/>
      <c r="L20" s="12"/>
    </row>
    <row r="21" spans="1:12" x14ac:dyDescent="0.3">
      <c r="A21" s="15"/>
      <c r="B21" s="15"/>
      <c r="C21" s="15" t="s">
        <v>722</v>
      </c>
      <c r="D21" s="12">
        <f t="shared" ref="D21:L21" si="1">SUM(D19:D19)</f>
        <v>75258.53</v>
      </c>
      <c r="E21" s="12">
        <f t="shared" si="1"/>
        <v>106027.36</v>
      </c>
      <c r="F21" s="12">
        <f t="shared" si="1"/>
        <v>128049</v>
      </c>
      <c r="G21" s="12">
        <f t="shared" si="1"/>
        <v>122336.18</v>
      </c>
      <c r="H21" s="12">
        <f t="shared" si="1"/>
        <v>117356.47</v>
      </c>
      <c r="I21" s="12">
        <f t="shared" si="1"/>
        <v>150000</v>
      </c>
      <c r="J21" s="12">
        <f t="shared" si="1"/>
        <v>86219.39</v>
      </c>
      <c r="K21" s="12">
        <f t="shared" si="1"/>
        <v>150000</v>
      </c>
      <c r="L21" s="12">
        <f t="shared" si="1"/>
        <v>95340.89</v>
      </c>
    </row>
    <row r="22" spans="1:12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3">
      <c r="A23" s="15"/>
      <c r="B23" s="15"/>
      <c r="C23" s="15" t="s">
        <v>407</v>
      </c>
      <c r="D23" s="61">
        <f t="shared" ref="D23:L23" si="2">D17-D21</f>
        <v>99619.329999999987</v>
      </c>
      <c r="E23" s="61">
        <f t="shared" si="2"/>
        <v>99434.359999999971</v>
      </c>
      <c r="F23" s="61">
        <f t="shared" si="2"/>
        <v>98792.359999999986</v>
      </c>
      <c r="G23" s="61">
        <f t="shared" si="2"/>
        <v>94359.200000000012</v>
      </c>
      <c r="H23" s="61">
        <f t="shared" si="2"/>
        <v>85331.330000000016</v>
      </c>
      <c r="I23" s="61">
        <f t="shared" si="2"/>
        <v>85331.330000000016</v>
      </c>
      <c r="J23" s="61">
        <f t="shared" si="2"/>
        <v>98569.23</v>
      </c>
      <c r="K23" s="61">
        <f t="shared" si="2"/>
        <v>87636.549999999988</v>
      </c>
      <c r="L23" s="61">
        <f t="shared" si="2"/>
        <v>95306.430000000008</v>
      </c>
    </row>
    <row r="24" spans="1:12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N22" sqref="N22"/>
    </sheetView>
  </sheetViews>
  <sheetFormatPr defaultRowHeight="14.4" x14ac:dyDescent="0.3"/>
  <cols>
    <col min="1" max="1" width="27" bestFit="1" customWidth="1"/>
    <col min="2" max="2" width="20.5546875" customWidth="1"/>
    <col min="3" max="3" width="10.21875" hidden="1" customWidth="1"/>
    <col min="4" max="4" width="1.109375" hidden="1" customWidth="1"/>
    <col min="5" max="5" width="10" hidden="1" customWidth="1"/>
    <col min="6" max="6" width="0.88671875" hidden="1" customWidth="1"/>
    <col min="7" max="7" width="10.88671875" hidden="1" customWidth="1"/>
    <col min="8" max="8" width="1" hidden="1" customWidth="1"/>
    <col min="9" max="14" width="12.5546875" customWidth="1"/>
  </cols>
  <sheetData>
    <row r="1" spans="1:14" x14ac:dyDescent="0.3">
      <c r="A1" s="51" t="s">
        <v>409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">
      <c r="A2" s="52" t="s">
        <v>677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x14ac:dyDescent="0.3">
      <c r="A3" s="51" t="s">
        <v>816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x14ac:dyDescent="0.3">
      <c r="A5" s="53">
        <v>43563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x14ac:dyDescent="0.3">
      <c r="A6" s="5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x14ac:dyDescent="0.3">
      <c r="A7" s="51" t="s">
        <v>856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 t="s">
        <v>857</v>
      </c>
      <c r="N7" s="15"/>
    </row>
    <row r="8" spans="1:14" x14ac:dyDescent="0.3">
      <c r="A8" s="15"/>
      <c r="B8" s="15"/>
      <c r="C8" s="57" t="s">
        <v>859</v>
      </c>
      <c r="D8" s="51"/>
      <c r="E8" s="55" t="s">
        <v>860</v>
      </c>
      <c r="F8" s="51"/>
      <c r="G8" s="56" t="s">
        <v>861</v>
      </c>
      <c r="H8" s="51"/>
      <c r="I8" s="55" t="s">
        <v>855</v>
      </c>
      <c r="J8" s="56" t="s">
        <v>854</v>
      </c>
      <c r="K8" s="56" t="s">
        <v>853</v>
      </c>
      <c r="L8" s="56">
        <v>43281</v>
      </c>
      <c r="M8" s="56" t="s">
        <v>705</v>
      </c>
      <c r="N8" s="56" t="s">
        <v>888</v>
      </c>
    </row>
    <row r="9" spans="1:14" x14ac:dyDescent="0.3">
      <c r="A9" s="15"/>
      <c r="B9" s="15"/>
      <c r="C9" s="58" t="s">
        <v>706</v>
      </c>
      <c r="D9" s="51"/>
      <c r="E9" s="58" t="s">
        <v>706</v>
      </c>
      <c r="F9" s="51"/>
      <c r="G9" s="58" t="s">
        <v>650</v>
      </c>
      <c r="H9" s="51"/>
      <c r="I9" s="58" t="s">
        <v>650</v>
      </c>
      <c r="J9" s="58" t="s">
        <v>650</v>
      </c>
      <c r="K9" s="58" t="s">
        <v>650</v>
      </c>
      <c r="L9" s="58" t="s">
        <v>650</v>
      </c>
      <c r="M9" s="58" t="s">
        <v>707</v>
      </c>
      <c r="N9" s="58" t="s">
        <v>576</v>
      </c>
    </row>
    <row r="10" spans="1:14" x14ac:dyDescent="0.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x14ac:dyDescent="0.3">
      <c r="A11" s="15"/>
      <c r="B11" s="15" t="s">
        <v>401</v>
      </c>
      <c r="C11" s="61">
        <v>5157.5600000000004</v>
      </c>
      <c r="D11" s="12"/>
      <c r="E11" s="61">
        <f>C25</f>
        <v>5138.84</v>
      </c>
      <c r="F11" s="12"/>
      <c r="G11" s="61">
        <f>E25</f>
        <v>5132.59</v>
      </c>
      <c r="H11" s="12"/>
      <c r="I11" s="61">
        <f>G25</f>
        <v>5144.59</v>
      </c>
      <c r="J11" s="61">
        <f>I25</f>
        <v>6019.59</v>
      </c>
      <c r="K11" s="61">
        <f>J25</f>
        <v>6030.81</v>
      </c>
      <c r="L11" s="61">
        <f>K25</f>
        <v>5993.27</v>
      </c>
      <c r="M11" s="61">
        <f>K25</f>
        <v>5993.27</v>
      </c>
      <c r="N11" s="61">
        <f>L25</f>
        <v>5953.2400000000007</v>
      </c>
    </row>
    <row r="12" spans="1:14" x14ac:dyDescent="0.3">
      <c r="A12" s="15"/>
      <c r="B12" s="1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x14ac:dyDescent="0.3">
      <c r="A13" s="15" t="s">
        <v>817</v>
      </c>
      <c r="B13" s="15" t="s">
        <v>818</v>
      </c>
      <c r="C13" s="12">
        <v>600</v>
      </c>
      <c r="D13" s="12"/>
      <c r="E13" s="12">
        <v>450</v>
      </c>
      <c r="F13" s="12"/>
      <c r="G13" s="12">
        <v>157</v>
      </c>
      <c r="H13" s="12"/>
      <c r="I13" s="12">
        <v>600</v>
      </c>
      <c r="J13" s="12">
        <v>150</v>
      </c>
      <c r="K13" s="12">
        <v>300</v>
      </c>
      <c r="L13" s="12">
        <v>300</v>
      </c>
      <c r="M13" s="12">
        <v>600</v>
      </c>
      <c r="N13" s="12">
        <v>1500</v>
      </c>
    </row>
    <row r="14" spans="1:14" x14ac:dyDescent="0.3">
      <c r="A14" s="15" t="s">
        <v>819</v>
      </c>
      <c r="B14" s="15" t="s">
        <v>863</v>
      </c>
      <c r="C14" s="12">
        <v>12.49</v>
      </c>
      <c r="D14" s="12"/>
      <c r="E14" s="12">
        <v>6.24</v>
      </c>
      <c r="F14" s="12"/>
      <c r="G14" s="12">
        <v>5</v>
      </c>
      <c r="H14" s="12"/>
      <c r="I14" s="12">
        <v>5</v>
      </c>
      <c r="J14" s="12">
        <v>11.22</v>
      </c>
      <c r="K14" s="12">
        <v>12.46</v>
      </c>
      <c r="L14" s="12">
        <v>9.9700000000000006</v>
      </c>
      <c r="M14" s="12">
        <v>10</v>
      </c>
      <c r="N14" s="12">
        <v>17.5</v>
      </c>
    </row>
    <row r="15" spans="1:14" x14ac:dyDescent="0.3">
      <c r="A15" s="15"/>
      <c r="B15" s="1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x14ac:dyDescent="0.3">
      <c r="A16" s="15"/>
      <c r="B16" s="15" t="s">
        <v>788</v>
      </c>
      <c r="C16" s="12">
        <f>SUM(C13:C15)</f>
        <v>612.49</v>
      </c>
      <c r="D16" s="12"/>
      <c r="E16" s="12">
        <f>SUM(E13:E15)</f>
        <v>456.24</v>
      </c>
      <c r="F16" s="12"/>
      <c r="G16" s="12">
        <f>SUM(G13:G15)</f>
        <v>162</v>
      </c>
      <c r="H16" s="12"/>
      <c r="I16" s="12">
        <v>1475</v>
      </c>
      <c r="J16" s="12">
        <f>SUM(J13:J15)</f>
        <v>161.22</v>
      </c>
      <c r="K16" s="12">
        <f>SUM(K13:K15)</f>
        <v>312.45999999999998</v>
      </c>
      <c r="L16" s="12">
        <f>SUM(L13:L15)</f>
        <v>309.97000000000003</v>
      </c>
      <c r="M16" s="12">
        <f>SUM(M13:M15)</f>
        <v>610</v>
      </c>
      <c r="N16" s="12">
        <f>SUM(N13:N15)</f>
        <v>1517.5</v>
      </c>
    </row>
    <row r="17" spans="1:14" x14ac:dyDescent="0.3">
      <c r="A17" s="15"/>
      <c r="B17" s="1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x14ac:dyDescent="0.3">
      <c r="A18" s="15"/>
      <c r="B18" s="15" t="s">
        <v>403</v>
      </c>
      <c r="C18" s="12">
        <f>C11+C16</f>
        <v>5770.05</v>
      </c>
      <c r="D18" s="12"/>
      <c r="E18" s="12">
        <f>E11+E16</f>
        <v>5595.08</v>
      </c>
      <c r="F18" s="12"/>
      <c r="G18" s="12">
        <f>G11+G16</f>
        <v>5294.59</v>
      </c>
      <c r="H18" s="12"/>
      <c r="I18" s="12">
        <f t="shared" ref="I18:N18" si="0">I11+I16</f>
        <v>6619.59</v>
      </c>
      <c r="J18" s="12">
        <f t="shared" si="0"/>
        <v>6180.81</v>
      </c>
      <c r="K18" s="12">
        <f t="shared" si="0"/>
        <v>6343.27</v>
      </c>
      <c r="L18" s="12">
        <f t="shared" si="0"/>
        <v>6303.2400000000007</v>
      </c>
      <c r="M18" s="12">
        <f t="shared" si="0"/>
        <v>6603.27</v>
      </c>
      <c r="N18" s="12">
        <f t="shared" si="0"/>
        <v>7470.7400000000007</v>
      </c>
    </row>
    <row r="19" spans="1:14" x14ac:dyDescent="0.3">
      <c r="A19" s="15"/>
      <c r="B19" s="1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3">
      <c r="A20" s="15" t="s">
        <v>820</v>
      </c>
      <c r="B20" s="15" t="s">
        <v>818</v>
      </c>
      <c r="C20" s="12">
        <v>600</v>
      </c>
      <c r="D20" s="12"/>
      <c r="E20" s="12">
        <v>450</v>
      </c>
      <c r="F20" s="12"/>
      <c r="G20" s="12">
        <v>150</v>
      </c>
      <c r="H20" s="12"/>
      <c r="I20" s="12">
        <v>600</v>
      </c>
      <c r="J20" s="12">
        <v>150</v>
      </c>
      <c r="K20" s="12">
        <v>300</v>
      </c>
      <c r="L20" s="12">
        <v>300</v>
      </c>
      <c r="M20" s="12">
        <v>600</v>
      </c>
      <c r="N20" s="12">
        <v>150</v>
      </c>
    </row>
    <row r="21" spans="1:14" x14ac:dyDescent="0.3">
      <c r="A21" s="15" t="s">
        <v>821</v>
      </c>
      <c r="B21" s="15" t="s">
        <v>822</v>
      </c>
      <c r="C21" s="12">
        <v>31.21</v>
      </c>
      <c r="D21" s="12"/>
      <c r="E21" s="12">
        <v>12.49</v>
      </c>
      <c r="F21" s="12"/>
      <c r="G21" s="12">
        <v>0</v>
      </c>
      <c r="H21" s="12"/>
      <c r="I21" s="12"/>
      <c r="J21" s="12"/>
      <c r="K21" s="12">
        <v>50</v>
      </c>
      <c r="L21" s="12">
        <v>50</v>
      </c>
      <c r="M21" s="12">
        <v>50</v>
      </c>
      <c r="N21" s="12">
        <v>0</v>
      </c>
    </row>
    <row r="22" spans="1:14" x14ac:dyDescent="0.3">
      <c r="A22" s="15"/>
      <c r="B22" s="15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x14ac:dyDescent="0.3">
      <c r="A23" s="15"/>
      <c r="B23" s="15" t="s">
        <v>722</v>
      </c>
      <c r="C23" s="12">
        <f>SUM(C20:C21)</f>
        <v>631.21</v>
      </c>
      <c r="D23" s="12"/>
      <c r="E23" s="12">
        <f>SUM(E20:E21)</f>
        <v>462.49</v>
      </c>
      <c r="F23" s="12"/>
      <c r="G23" s="12">
        <f>SUM(G20:G21)</f>
        <v>150</v>
      </c>
      <c r="H23" s="12"/>
      <c r="I23" s="12">
        <f>SUM(I20:I21)</f>
        <v>600</v>
      </c>
      <c r="J23" s="12">
        <f>SUM(J20:J21)</f>
        <v>150</v>
      </c>
      <c r="K23" s="12">
        <f>SUM(K20:K21)</f>
        <v>350</v>
      </c>
      <c r="L23" s="12">
        <f>SUM(L20:L21)</f>
        <v>350</v>
      </c>
      <c r="M23" s="12">
        <f>SUM(M20:M21)</f>
        <v>650</v>
      </c>
      <c r="N23" s="12">
        <f>SUM(N20:N22)</f>
        <v>150</v>
      </c>
    </row>
    <row r="24" spans="1:14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x14ac:dyDescent="0.3">
      <c r="A25" s="15"/>
      <c r="B25" s="15" t="s">
        <v>407</v>
      </c>
      <c r="C25" s="61">
        <f>C18-C23</f>
        <v>5138.84</v>
      </c>
      <c r="D25" s="15"/>
      <c r="E25" s="61">
        <f>E18-E23</f>
        <v>5132.59</v>
      </c>
      <c r="F25" s="15"/>
      <c r="G25" s="61">
        <f>G18-G23</f>
        <v>5144.59</v>
      </c>
      <c r="H25" s="15"/>
      <c r="I25" s="61">
        <f t="shared" ref="I25:N25" si="1">I18-I23</f>
        <v>6019.59</v>
      </c>
      <c r="J25" s="61">
        <f t="shared" si="1"/>
        <v>6030.81</v>
      </c>
      <c r="K25" s="61">
        <f t="shared" si="1"/>
        <v>5993.27</v>
      </c>
      <c r="L25" s="61">
        <f t="shared" si="1"/>
        <v>5953.2400000000007</v>
      </c>
      <c r="M25" s="61">
        <f t="shared" si="1"/>
        <v>5953.27</v>
      </c>
      <c r="N25" s="61">
        <f t="shared" si="1"/>
        <v>7320.7400000000007</v>
      </c>
    </row>
    <row r="26" spans="1:14" x14ac:dyDescent="0.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ARICK10</vt:lpstr>
      <vt:lpstr>ARICK 43</vt:lpstr>
      <vt:lpstr>ARICK 21</vt:lpstr>
      <vt:lpstr>ARICK 18</vt:lpstr>
      <vt:lpstr>ARICK 23</vt:lpstr>
      <vt:lpstr>ARICK 72</vt:lpstr>
      <vt:lpstr>'ARICK 23'!Print_Area</vt:lpstr>
      <vt:lpstr>'ARICK 43'!Print_Area</vt:lpstr>
      <vt:lpstr>ARICK10!Print_Area</vt:lpstr>
      <vt:lpstr>'ARICK 21'!Print_Titles</vt:lpstr>
      <vt:lpstr>ARICK10!Print_Titles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Sara Walkinshaw</cp:lastModifiedBy>
  <cp:lastPrinted>2019-10-26T20:32:51Z</cp:lastPrinted>
  <dcterms:created xsi:type="dcterms:W3CDTF">2014-05-01T17:08:58Z</dcterms:created>
  <dcterms:modified xsi:type="dcterms:W3CDTF">2019-10-28T13:29:06Z</dcterms:modified>
</cp:coreProperties>
</file>